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General\Low Impact Mining Project\Cost template\"/>
    </mc:Choice>
  </mc:AlternateContent>
  <bookViews>
    <workbookView xWindow="0" yWindow="456" windowWidth="25596" windowHeight="14496" activeTab="1"/>
  </bookViews>
  <sheets>
    <sheet name="LIMC (Mining-Backfilling)" sheetId="4" r:id="rId1"/>
    <sheet name="LIMC (Concentration)" sheetId="5"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9" i="5" l="1"/>
  <c r="G36" i="5"/>
  <c r="G41" i="5" s="1"/>
  <c r="G29" i="5"/>
  <c r="G28" i="5"/>
  <c r="G27" i="5"/>
  <c r="G26" i="5"/>
  <c r="G25" i="5"/>
  <c r="G24" i="5"/>
  <c r="G30" i="5" s="1"/>
  <c r="G53" i="5" l="1"/>
  <c r="G46" i="5"/>
  <c r="F39" i="4"/>
  <c r="G36" i="4"/>
  <c r="G41" i="4" s="1"/>
  <c r="G58" i="5" l="1"/>
  <c r="G29" i="4"/>
  <c r="G28" i="4"/>
  <c r="G27" i="4"/>
  <c r="G26" i="4"/>
  <c r="G25" i="4"/>
  <c r="G24" i="4"/>
  <c r="G30" i="4" l="1"/>
  <c r="G46" i="4" s="1"/>
  <c r="G53" i="4" l="1"/>
  <c r="G58" i="4" l="1"/>
</calcChain>
</file>

<file path=xl/sharedStrings.xml><?xml version="1.0" encoding="utf-8"?>
<sst xmlns="http://schemas.openxmlformats.org/spreadsheetml/2006/main" count="246" uniqueCount="124">
  <si>
    <t>Item 2</t>
  </si>
  <si>
    <t>Item 3</t>
  </si>
  <si>
    <t>Item 4</t>
  </si>
  <si>
    <t>Item 5</t>
  </si>
  <si>
    <t>Guidance</t>
  </si>
  <si>
    <t>Consumables</t>
  </si>
  <si>
    <t>Labor</t>
  </si>
  <si>
    <t>Units</t>
  </si>
  <si>
    <t>Maintenance</t>
  </si>
  <si>
    <t>Power</t>
  </si>
  <si>
    <t>Instructions:</t>
  </si>
  <si>
    <t>Costs are to be provided in US dollars</t>
  </si>
  <si>
    <t>Unit Usage 
per 
Output-tonne</t>
  </si>
  <si>
    <t xml:space="preserve">Consumable 
Price 
per Unit </t>
  </si>
  <si>
    <t>Power Cost 
per 
KW-h</t>
  </si>
  <si>
    <t>To be calculated based on process design.</t>
  </si>
  <si>
    <t>KWh
per 
Output-tonne</t>
  </si>
  <si>
    <t>Power Cost per 
Output-tonne</t>
  </si>
  <si>
    <t>Consumable Cost per 
Output-tonne</t>
  </si>
  <si>
    <t>subtotal</t>
  </si>
  <si>
    <t>Assumptions:</t>
  </si>
  <si>
    <t>Category</t>
  </si>
  <si>
    <t>General Guidance:</t>
  </si>
  <si>
    <t>Very Low</t>
  </si>
  <si>
    <t>Low</t>
  </si>
  <si>
    <t>Medium</t>
  </si>
  <si>
    <t>High</t>
  </si>
  <si>
    <t>Power Usage Example</t>
  </si>
  <si>
    <t>Level</t>
  </si>
  <si>
    <t>If calculated:</t>
  </si>
  <si>
    <t xml:space="preserve"> </t>
  </si>
  <si>
    <t>Item 6</t>
  </si>
  <si>
    <t>Estimated Power Cost per Output-tonne</t>
  </si>
  <si>
    <t>Item 1 (replace with your item descriptions)</t>
  </si>
  <si>
    <t>Additional assumptions:</t>
  </si>
  <si>
    <t>Provide any rationale or explanation here (or attach)</t>
  </si>
  <si>
    <t>Power Usage Cost Guidance:</t>
  </si>
  <si>
    <t>Expected to be in range of +/- 15% of total direct costs.</t>
  </si>
  <si>
    <t>Labor Cost per Output-tonne</t>
  </si>
  <si>
    <t>Labor Cost Guidance:</t>
  </si>
  <si>
    <t>High-range Est.</t>
  </si>
  <si>
    <t>Low-range Est.</t>
  </si>
  <si>
    <t>Mid-range Est.</t>
  </si>
  <si>
    <t>Direct labor calculation (as % of total direct costs)</t>
  </si>
  <si>
    <t>Cost to be Entered Into Worksheet</t>
  </si>
  <si>
    <t>Description</t>
  </si>
  <si>
    <t>Complex and/or labor-intensive process</t>
  </si>
  <si>
    <t>Average complexity and labor intensiveness</t>
  </si>
  <si>
    <t>Simple or automated process</t>
  </si>
  <si>
    <t>% of Total Direct Cost</t>
  </si>
  <si>
    <t>Est. % of Total Direct Costs</t>
  </si>
  <si>
    <t xml:space="preserve">To be estimated based on process design.
</t>
  </si>
  <si>
    <t>Maintenance Cost Guidance:</t>
  </si>
  <si>
    <t>→</t>
  </si>
  <si>
    <t>Production Consumables:</t>
  </si>
  <si>
    <t>Power Usage:</t>
  </si>
  <si>
    <t>Labor:</t>
  </si>
  <si>
    <t>Maintenance:</t>
  </si>
  <si>
    <t>If you select a number at the higher or lower end of maintenance % range, provide rationale here:</t>
  </si>
  <si>
    <t>Use only ONE of the following two methods</t>
  </si>
  <si>
    <t>or</t>
  </si>
  <si>
    <t>$/output-tonne</t>
  </si>
  <si>
    <t>$2 to $3 per output-tonne</t>
  </si>
  <si>
    <t>$3 to $5 per output-tonne</t>
  </si>
  <si>
    <t>$5 to $20 per output-tonne</t>
  </si>
  <si>
    <t>$20 to $25 per output-tonne</t>
  </si>
  <si>
    <t>Maintenance calculation (as % of total direct costs)</t>
  </si>
  <si>
    <t>If you select a number at the higher or lower end of labor % range, provide rationale here:</t>
  </si>
  <si>
    <t xml:space="preserve">Direct labor related to production and maintenance personnel. For this early stage of conceptual development, we will estimate labor as a percentage of the total direct costs. This cost will be derived based on the percentage you enter below. (Also see labor cost guidance to right). </t>
  </si>
  <si>
    <t xml:space="preserve">Includes maintenance consumables &amp; sustaining investment related to upkeep. This cost will be derived based on the percentage you enter below. (See maintenance cost guidance to right). </t>
  </si>
  <si>
    <t>per Output-tonne</t>
  </si>
  <si>
    <t>Estimated Power (KWh) per Output-tonne</t>
  </si>
  <si>
    <t>Your Name:</t>
  </si>
  <si>
    <t>Please provide your individual or team name:</t>
  </si>
  <si>
    <t>Percentge of total direct costs (plug number)</t>
  </si>
  <si>
    <t>Power usage  cost estimate:</t>
  </si>
  <si>
    <t>Maint. Cost per 
Output-tonne</t>
  </si>
  <si>
    <t>If assumed (using guidance from table to right):</t>
  </si>
  <si>
    <t>•</t>
  </si>
  <si>
    <t>List any additional assumptions or clarifying explanations as needed: (One assumption per cell)</t>
  </si>
  <si>
    <t>Direct cost calculated as US$ per output-tonne</t>
  </si>
  <si>
    <t>Version: 11Sept2020</t>
  </si>
  <si>
    <t>Approx. Mining rate of 800tph</t>
  </si>
  <si>
    <r>
      <rPr>
        <b/>
        <sz val="12"/>
        <color theme="1"/>
        <rFont val="Calibri (Body)"/>
      </rPr>
      <t>Unit of Measure</t>
    </r>
    <r>
      <rPr>
        <b/>
        <sz val="11"/>
        <color theme="1"/>
        <rFont val="Calibri"/>
        <family val="2"/>
        <scheme val="minor"/>
      </rPr>
      <t xml:space="preserve"> </t>
    </r>
    <r>
      <rPr>
        <b/>
        <sz val="10"/>
        <color theme="1"/>
        <rFont val="Calibri (Body)"/>
      </rPr>
      <t>(L, Kg, Lb, etc.)</t>
    </r>
  </si>
  <si>
    <t>- Should be 5-15% of total direct costs (10% as starting point)</t>
  </si>
  <si>
    <t>Med. maintenance: e.g. Normal HME fleet maintenance</t>
  </si>
  <si>
    <t>Low maintenance e.g. usage of gravity for separation</t>
  </si>
  <si>
    <t>Final production volume of approx. 250,000 metric tonnes/year of HMC</t>
  </si>
  <si>
    <t>Use a fuel price of $0.98USD per Liter</t>
  </si>
  <si>
    <t>To be calculated based on design.</t>
  </si>
  <si>
    <t xml:space="preserve">To be estimated based on design (if applicable).
</t>
  </si>
  <si>
    <t>Production consumables would include any consumable materials that are required for the mining/backfilling</t>
  </si>
  <si>
    <t>Power Usage (If applicable)</t>
  </si>
  <si>
    <t>Power costs to be included are those directly related to the mining-backfilling when not using traditional Heavy Mobile equipment for mining. Power costs can be estimated by calculating the energy required for the Mining-backfilling process (if not relying on Fuel). If unable to calculate these numbers, guidance is provided (see right) for making an assumption of power costs as a percentage of total costs.</t>
  </si>
  <si>
    <t>Use of renewable Energy (Solar)</t>
  </si>
  <si>
    <t>Use of renewable Energy (Wind)</t>
  </si>
  <si>
    <t>Use of renewable Energy (Tidal)</t>
  </si>
  <si>
    <t>$5 to $10 per output-tonne</t>
  </si>
  <si>
    <t>$10 to $25 per output-tonne</t>
  </si>
  <si>
    <t>Other</t>
  </si>
  <si>
    <t>High maint.: e.g. unproven mining methods</t>
  </si>
  <si>
    <t>Low maintenance</t>
  </si>
  <si>
    <t>Direct Operating Costs (Opex) Mining Worksheet</t>
  </si>
  <si>
    <t>Total Direct Mining Operating Cost Estimate (Opex):</t>
  </si>
  <si>
    <t>Direct Operating Costs (Opex) Concentration Worksheet</t>
  </si>
  <si>
    <t>Rio Tinto - Developing Low Impact Mining Approaches</t>
  </si>
  <si>
    <t>Capable of dealing with a 800tph feed rate</t>
  </si>
  <si>
    <r>
      <t xml:space="preserve">This worksheet is provided to assist you in developing initial cost estimates for the Rio Tinto Challenge (Developing Low Impact Mining Approaches). We recognize that at this stage, an accurate cost estimates will not be possible. At the same time, our overall objective is to identify </t>
    </r>
    <r>
      <rPr>
        <u/>
        <sz val="12"/>
        <color theme="1"/>
        <rFont val="Calibri (Body)"/>
      </rPr>
      <t>cost-effective</t>
    </r>
    <r>
      <rPr>
        <sz val="12"/>
        <color theme="1"/>
        <rFont val="Calibri"/>
        <family val="2"/>
        <scheme val="minor"/>
      </rPr>
      <t xml:space="preserve"> ideas/solutions, so cost feasibility of the approach is central to the Challenge. Our initial focus for evaluating costs will be related to operating costs (Opex).  A completed cost estimate worksheet will be important for helping us evaluate your Challenge submission. Please include your name in the worksheet as well as in file name that you submit.
The worksheet includes cost estimates for all production consumables, labor, maintenance and power (Process-related) for your conceptual solution. Guidance is also provided for completing the worksheet below and to the right of each section. Note that green cells denote where direct input is allowed; grey cells are protected (locked) to prevent accidental overwriting of formulas.</t>
    </r>
  </si>
  <si>
    <r>
      <t xml:space="preserve">This worksheet is provided to assist you in developing initial cost estimates for the Rio Tinto Challenge (Developing Low Impact Mining Approaches). We recognize that at this stage, an accurate cost estimates will not be possible. At the same time, our overall objective is to identify </t>
    </r>
    <r>
      <rPr>
        <u/>
        <sz val="12"/>
        <color theme="1"/>
        <rFont val="Calibri (Body)"/>
      </rPr>
      <t>cost-effective</t>
    </r>
    <r>
      <rPr>
        <sz val="12"/>
        <color theme="1"/>
        <rFont val="Calibri"/>
        <family val="2"/>
        <scheme val="minor"/>
      </rPr>
      <t xml:space="preserve"> ideas/solutions, so cost feasibility of the approach is central to the Challenge. Our initial focus for evaluating costs will be related to operating costs (Opex).  A completed cost estimate worksheet will be important for helping us evaluate your Challenge submission. Please include your name in the worksheet as well as in file name that you submit.
The worksheet includes cost estimates for all production consumables, labor, maintenance and power (Mining related) for your conceptual solution. Guidance is also provided for completing the worksheet below and to the right of each section. Note that green cells denote where direct input is allowed; grey cells are protected (locked) to prevent accidental overwriting of formulas.</t>
    </r>
  </si>
  <si>
    <t>Production consumables would include any consumable materials that are required for the concentration processes (e.g. Fuel, etc…)</t>
  </si>
  <si>
    <t>Power costs to be included are those directly related to the concentration processes (not facilities). Power costs can be estimated by calculating the energy required for the process reaction(s). If this is a physical-only process, software is usually used to estimate these costs. If unable to calculate these numbers, guidance is provided (see right) for making an assumption of power costs as a percentage of total costs.</t>
  </si>
  <si>
    <t>Total Direct Concentration Operating Cost Estimate (Opex):</t>
  </si>
  <si>
    <t>Use a fuel cost of $098USD per Liter, if applicable</t>
  </si>
  <si>
    <t>physical separation (spirals)</t>
  </si>
  <si>
    <t>Electro-Mag separation</t>
  </si>
  <si>
    <t>Unproven methods (Air Class.) combined with drying</t>
  </si>
  <si>
    <t>Med. Maintenance implying mechanical processes</t>
  </si>
  <si>
    <t>Unproven methods (Air Class.)</t>
  </si>
  <si>
    <t>- Should be 10-20% of total direct costs (15% as starting point)</t>
  </si>
  <si>
    <t>- Labor &amp;maintenance costs combined should be 15-35% of total direct costs (likely in range of ~25%)</t>
  </si>
  <si>
    <t>Power Usage Cost Guidance (these are suggestions only. An unproven method could be low cost if proven):</t>
  </si>
  <si>
    <t>unproven methods, Air classifiers with dryers</t>
  </si>
  <si>
    <t>Expected to be in range of +/- 10% of total direct costs.</t>
  </si>
  <si>
    <t xml:space="preserve">  L&amp;M 15-35% 
  (likely 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</si>
</sst>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0.00_);[Red]\(&quot;$&quot;#,##0.00\)"/>
    <numFmt numFmtId="165" formatCode="_(&quot;$&quot;* #,##0.00_);_(&quot;$&quot;* \(#,##0.00\);_(&quot;$&quot;* &quot;-&quot;??_);_(@_)"/>
    <numFmt numFmtId="166" formatCode="&quot;$&quot;#,##0.00"/>
  </numFmts>
  <fonts count="22">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8"/>
      <color theme="1"/>
      <name val="Calibri"/>
      <family val="2"/>
      <scheme val="minor"/>
    </font>
    <font>
      <b/>
      <sz val="12"/>
      <color theme="1"/>
      <name val="Calibri"/>
      <family val="2"/>
      <scheme val="minor"/>
    </font>
    <font>
      <sz val="18"/>
      <color theme="1"/>
      <name val="Calibri"/>
      <family val="2"/>
      <scheme val="minor"/>
    </font>
    <font>
      <i/>
      <sz val="12"/>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i/>
      <sz val="11"/>
      <color theme="1"/>
      <name val="Calibri"/>
      <family val="2"/>
      <scheme val="minor"/>
    </font>
    <font>
      <u/>
      <sz val="12"/>
      <color theme="1"/>
      <name val="Calibri (Body)"/>
    </font>
    <font>
      <u/>
      <sz val="12"/>
      <color theme="1"/>
      <name val="Calibri"/>
      <family val="2"/>
      <scheme val="minor"/>
    </font>
    <font>
      <sz val="10"/>
      <color theme="1"/>
      <name val="Calibri"/>
      <family val="2"/>
      <scheme val="minor"/>
    </font>
    <font>
      <b/>
      <sz val="10"/>
      <color theme="1"/>
      <name val="Calibri (Body)"/>
    </font>
    <font>
      <b/>
      <sz val="12"/>
      <color theme="1"/>
      <name val="Calibri (Body)"/>
    </font>
    <font>
      <b/>
      <sz val="16"/>
      <color theme="1"/>
      <name val="Calibri"/>
      <family val="2"/>
      <scheme val="minor"/>
    </font>
    <font>
      <b/>
      <sz val="2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11">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165" fontId="12" fillId="0" borderId="0" applyFont="0" applyFill="0" applyBorder="0" applyAlignment="0" applyProtection="0"/>
  </cellStyleXfs>
  <cellXfs count="143">
    <xf numFmtId="0" fontId="0" fillId="0" borderId="0" xfId="0"/>
    <xf numFmtId="0" fontId="7" fillId="0" borderId="0" xfId="0" applyFont="1" applyProtection="1">
      <protection locked="0"/>
    </xf>
    <xf numFmtId="0" fontId="13" fillId="0" borderId="0" xfId="0" applyFont="1" applyAlignment="1" applyProtection="1">
      <alignment vertical="center"/>
      <protection locked="0"/>
    </xf>
    <xf numFmtId="0" fontId="7" fillId="0" borderId="0" xfId="0" applyFont="1" applyAlignment="1" applyProtection="1">
      <alignment wrapText="1"/>
      <protection locked="0"/>
    </xf>
    <xf numFmtId="0" fontId="7" fillId="0" borderId="1" xfId="0" applyFont="1" applyBorder="1" applyProtection="1">
      <protection locked="0"/>
    </xf>
    <xf numFmtId="0" fontId="7" fillId="0" borderId="0" xfId="0" applyFont="1" applyBorder="1" applyProtection="1">
      <protection locked="0"/>
    </xf>
    <xf numFmtId="0" fontId="9" fillId="0" borderId="0" xfId="0" applyFont="1" applyProtection="1">
      <protection locked="0"/>
    </xf>
    <xf numFmtId="0" fontId="9" fillId="0" borderId="0" xfId="0" applyFont="1" applyAlignment="1" applyProtection="1">
      <alignment wrapText="1"/>
      <protection locked="0"/>
    </xf>
    <xf numFmtId="0" fontId="9" fillId="0" borderId="1" xfId="0" applyFont="1" applyBorder="1" applyProtection="1">
      <protection locked="0"/>
    </xf>
    <xf numFmtId="0" fontId="9" fillId="0" borderId="0" xfId="0" applyFont="1" applyBorder="1" applyProtection="1">
      <protection locked="0"/>
    </xf>
    <xf numFmtId="0" fontId="0" fillId="0" borderId="0" xfId="0" applyFont="1" applyProtection="1">
      <protection locked="0"/>
    </xf>
    <xf numFmtId="0" fontId="13" fillId="0" borderId="0" xfId="0" applyFont="1" applyProtection="1">
      <protection locked="0"/>
    </xf>
    <xf numFmtId="0" fontId="0" fillId="0" borderId="0" xfId="0" applyFont="1" applyAlignment="1" applyProtection="1">
      <alignment wrapText="1"/>
      <protection locked="0"/>
    </xf>
    <xf numFmtId="0" fontId="0" fillId="0" borderId="1" xfId="0" applyFont="1" applyBorder="1" applyProtection="1">
      <protection locked="0"/>
    </xf>
    <xf numFmtId="0" fontId="0" fillId="0" borderId="0" xfId="0" applyFont="1" applyBorder="1" applyProtection="1">
      <protection locked="0"/>
    </xf>
    <xf numFmtId="0" fontId="0" fillId="0" borderId="0" xfId="0" applyFont="1" applyAlignment="1" applyProtection="1">
      <alignment vertical="top"/>
      <protection locked="0"/>
    </xf>
    <xf numFmtId="0" fontId="6" fillId="0" borderId="0" xfId="0" applyFont="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0" xfId="0" applyFont="1" applyBorder="1" applyAlignment="1" applyProtection="1">
      <alignment vertical="top" wrapText="1"/>
      <protection locked="0"/>
    </xf>
    <xf numFmtId="0" fontId="5" fillId="0" borderId="0" xfId="0"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13" fillId="0" borderId="0" xfId="0" applyFont="1" applyBorder="1" applyProtection="1">
      <protection locked="0"/>
    </xf>
    <xf numFmtId="0" fontId="0" fillId="0" borderId="0" xfId="0" applyFont="1" applyAlignment="1" applyProtection="1">
      <alignment vertical="top" wrapText="1"/>
      <protection locked="0"/>
    </xf>
    <xf numFmtId="0" fontId="0" fillId="0" borderId="1" xfId="0" applyFont="1" applyBorder="1" applyAlignment="1" applyProtection="1">
      <alignment vertical="top"/>
      <protection locked="0"/>
    </xf>
    <xf numFmtId="0" fontId="0" fillId="0" borderId="0" xfId="0" applyFont="1" applyBorder="1" applyAlignment="1" applyProtection="1">
      <alignment vertical="top"/>
      <protection locked="0"/>
    </xf>
    <xf numFmtId="0" fontId="8" fillId="0" borderId="0" xfId="0" applyFont="1" applyAlignment="1" applyProtection="1">
      <alignment vertical="center" wrapText="1"/>
      <protection locked="0"/>
    </xf>
    <xf numFmtId="0" fontId="8" fillId="0" borderId="0" xfId="0" applyFont="1" applyAlignment="1" applyProtection="1">
      <alignment vertical="center"/>
      <protection locked="0"/>
    </xf>
    <xf numFmtId="0" fontId="5" fillId="0" borderId="0" xfId="0" applyFont="1" applyAlignment="1" applyProtection="1">
      <alignment vertical="top"/>
      <protection locked="0"/>
    </xf>
    <xf numFmtId="0" fontId="0" fillId="0" borderId="0" xfId="0" applyFont="1" applyAlignment="1" applyProtection="1">
      <protection locked="0"/>
    </xf>
    <xf numFmtId="0" fontId="0" fillId="0" borderId="0" xfId="0" applyFont="1" applyBorder="1" applyAlignment="1" applyProtection="1">
      <alignment wrapText="1"/>
      <protection locked="0"/>
    </xf>
    <xf numFmtId="0" fontId="8" fillId="0" borderId="0" xfId="0" applyFont="1" applyAlignment="1" applyProtection="1">
      <alignment horizontal="center" wrapText="1"/>
      <protection locked="0"/>
    </xf>
    <xf numFmtId="0" fontId="8" fillId="0" borderId="0" xfId="0" applyFont="1" applyAlignment="1" applyProtection="1">
      <alignment horizontal="left" wrapText="1"/>
      <protection locked="0"/>
    </xf>
    <xf numFmtId="0" fontId="0" fillId="0" borderId="0" xfId="0" applyFont="1" applyAlignment="1" applyProtection="1">
      <alignment vertical="center"/>
      <protection locked="0"/>
    </xf>
    <xf numFmtId="166" fontId="6" fillId="3" borderId="3" xfId="1" applyNumberFormat="1" applyFont="1" applyFill="1" applyBorder="1" applyAlignment="1" applyProtection="1">
      <alignment horizontal="center" vertical="center" wrapText="1"/>
      <protection locked="0"/>
    </xf>
    <xf numFmtId="0" fontId="6" fillId="3" borderId="3" xfId="0" applyFont="1" applyFill="1" applyBorder="1" applyAlignment="1" applyProtection="1">
      <alignment horizontal="center" vertical="center" wrapText="1"/>
      <protection locked="0"/>
    </xf>
    <xf numFmtId="166" fontId="0" fillId="0" borderId="0" xfId="0" applyNumberFormat="1" applyFont="1" applyFill="1" applyAlignment="1" applyProtection="1">
      <alignment horizontal="center" vertical="center"/>
      <protection locked="0"/>
    </xf>
    <xf numFmtId="0" fontId="0" fillId="3" borderId="3" xfId="0" applyFont="1" applyFill="1" applyBorder="1" applyAlignment="1" applyProtection="1">
      <alignment horizontal="left" vertical="center" wrapText="1"/>
      <protection locked="0"/>
    </xf>
    <xf numFmtId="0" fontId="0" fillId="0" borderId="1" xfId="0" applyFont="1" applyBorder="1" applyAlignment="1" applyProtection="1">
      <alignment vertical="center"/>
      <protection locked="0"/>
    </xf>
    <xf numFmtId="0" fontId="0" fillId="0" borderId="0" xfId="0" applyFont="1" applyBorder="1" applyAlignment="1" applyProtection="1">
      <alignment vertical="center"/>
      <protection locked="0"/>
    </xf>
    <xf numFmtId="0" fontId="0" fillId="0" borderId="0" xfId="0" applyFont="1" applyAlignment="1" applyProtection="1">
      <alignment vertical="center" wrapText="1"/>
      <protection locked="0"/>
    </xf>
    <xf numFmtId="0" fontId="0" fillId="0" borderId="0" xfId="0" applyFont="1" applyFill="1" applyAlignment="1" applyProtection="1">
      <alignment horizontal="center" vertical="center"/>
      <protection locked="0"/>
    </xf>
    <xf numFmtId="0" fontId="14" fillId="0" borderId="0" xfId="0" applyFont="1" applyAlignment="1" applyProtection="1">
      <alignment horizontal="right" vertical="center" wrapText="1"/>
      <protection locked="0"/>
    </xf>
    <xf numFmtId="0" fontId="8" fillId="0" borderId="0" xfId="0" applyFont="1" applyAlignment="1" applyProtection="1">
      <alignment wrapText="1"/>
      <protection locked="0"/>
    </xf>
    <xf numFmtId="0" fontId="16" fillId="0" borderId="0" xfId="0" applyFont="1" applyProtection="1">
      <protection locked="0"/>
    </xf>
    <xf numFmtId="0" fontId="13" fillId="0" borderId="0" xfId="0" applyFont="1" applyBorder="1" applyAlignment="1" applyProtection="1">
      <alignment vertical="center"/>
      <protection locked="0"/>
    </xf>
    <xf numFmtId="0" fontId="11" fillId="0" borderId="0" xfId="0" applyFont="1" applyProtection="1">
      <protection locked="0"/>
    </xf>
    <xf numFmtId="0" fontId="8" fillId="0" borderId="0" xfId="0" applyFont="1" applyAlignment="1" applyProtection="1">
      <alignment horizontal="left" vertical="center"/>
      <protection locked="0"/>
    </xf>
    <xf numFmtId="0" fontId="5" fillId="0" borderId="0" xfId="0" applyFont="1" applyAlignment="1" applyProtection="1">
      <alignment wrapText="1"/>
      <protection locked="0"/>
    </xf>
    <xf numFmtId="0" fontId="5" fillId="0" borderId="0" xfId="0" applyFont="1" applyBorder="1" applyAlignment="1" applyProtection="1">
      <alignment vertical="center"/>
      <protection locked="0"/>
    </xf>
    <xf numFmtId="0" fontId="8" fillId="0" borderId="0" xfId="0" applyFont="1" applyProtection="1">
      <protection locked="0"/>
    </xf>
    <xf numFmtId="0" fontId="10" fillId="0" borderId="0" xfId="0" applyFont="1" applyAlignment="1" applyProtection="1">
      <alignment horizontal="left" vertical="top" wrapText="1"/>
      <protection locked="0"/>
    </xf>
    <xf numFmtId="0" fontId="5" fillId="0" borderId="0" xfId="0" applyFont="1" applyAlignment="1" applyProtection="1">
      <alignment vertical="center"/>
      <protection locked="0"/>
    </xf>
    <xf numFmtId="0" fontId="8" fillId="0" borderId="0" xfId="0" applyFont="1" applyAlignment="1" applyProtection="1">
      <alignment horizontal="left" vertical="center" wrapText="1"/>
      <protection locked="0"/>
    </xf>
    <xf numFmtId="0" fontId="5" fillId="0" borderId="0" xfId="0" applyFont="1" applyAlignment="1" applyProtection="1">
      <alignment horizontal="left" vertical="center" wrapText="1"/>
      <protection locked="0"/>
    </xf>
    <xf numFmtId="9" fontId="5" fillId="0" borderId="0" xfId="0" applyNumberFormat="1" applyFont="1" applyFill="1" applyAlignment="1" applyProtection="1">
      <alignment horizontal="left" vertical="center"/>
      <protection locked="0"/>
    </xf>
    <xf numFmtId="0" fontId="5" fillId="0" borderId="0" xfId="0" applyFont="1" applyAlignment="1" applyProtection="1">
      <alignment vertical="center" wrapText="1"/>
      <protection locked="0"/>
    </xf>
    <xf numFmtId="0" fontId="13" fillId="0" borderId="0" xfId="0" applyFont="1" applyAlignment="1" applyProtection="1">
      <alignment horizontal="right"/>
      <protection locked="0"/>
    </xf>
    <xf numFmtId="166" fontId="0" fillId="2" borderId="3" xfId="0" applyNumberFormat="1" applyFont="1" applyFill="1" applyBorder="1" applyAlignment="1" applyProtection="1">
      <alignment horizontal="center" vertical="center"/>
    </xf>
    <xf numFmtId="166" fontId="0" fillId="2" borderId="4" xfId="0" applyNumberFormat="1" applyFont="1" applyFill="1" applyBorder="1" applyAlignment="1" applyProtection="1">
      <alignment horizontal="center" vertical="center"/>
    </xf>
    <xf numFmtId="0" fontId="5" fillId="0" borderId="0" xfId="0" applyFont="1" applyAlignment="1" applyProtection="1">
      <alignment horizontal="center" wrapText="1"/>
      <protection locked="0"/>
    </xf>
    <xf numFmtId="166" fontId="5" fillId="2" borderId="0" xfId="0" applyNumberFormat="1" applyFont="1" applyFill="1" applyAlignment="1" applyProtection="1">
      <alignment horizontal="center"/>
    </xf>
    <xf numFmtId="0" fontId="10" fillId="0" borderId="0" xfId="0" applyFont="1" applyProtection="1">
      <protection locked="0"/>
    </xf>
    <xf numFmtId="164" fontId="5" fillId="0" borderId="0" xfId="0" applyNumberFormat="1" applyFont="1" applyAlignment="1" applyProtection="1">
      <alignment wrapText="1"/>
      <protection locked="0"/>
    </xf>
    <xf numFmtId="0" fontId="5" fillId="0" borderId="0" xfId="0" applyFont="1" applyProtection="1">
      <protection locked="0"/>
    </xf>
    <xf numFmtId="164" fontId="5" fillId="2" borderId="0" xfId="0" applyNumberFormat="1" applyFont="1" applyFill="1" applyAlignment="1" applyProtection="1">
      <alignment horizontal="center" wrapText="1"/>
    </xf>
    <xf numFmtId="166" fontId="5" fillId="2" borderId="0" xfId="1" applyNumberFormat="1" applyFont="1" applyFill="1" applyAlignment="1" applyProtection="1">
      <alignment horizontal="center"/>
    </xf>
    <xf numFmtId="0" fontId="5" fillId="0" borderId="0" xfId="0" applyFont="1" applyAlignment="1" applyProtection="1">
      <alignment horizontal="center" wrapText="1"/>
    </xf>
    <xf numFmtId="1" fontId="5" fillId="2" borderId="0" xfId="0" applyNumberFormat="1" applyFont="1" applyFill="1" applyAlignment="1" applyProtection="1">
      <alignment horizontal="center" wrapText="1"/>
    </xf>
    <xf numFmtId="0" fontId="10" fillId="0" borderId="0" xfId="0" applyFont="1" applyAlignment="1" applyProtection="1">
      <alignment horizontal="right" vertical="center"/>
      <protection locked="0"/>
    </xf>
    <xf numFmtId="0" fontId="5" fillId="0" borderId="0" xfId="0" applyFont="1" applyAlignment="1" applyProtection="1">
      <alignment vertical="top" wrapText="1"/>
      <protection locked="0"/>
    </xf>
    <xf numFmtId="0" fontId="10" fillId="0" borderId="0" xfId="0" applyFont="1" applyAlignment="1" applyProtection="1">
      <alignment vertical="top" wrapText="1"/>
      <protection locked="0"/>
    </xf>
    <xf numFmtId="0" fontId="10" fillId="0" borderId="0" xfId="0" applyFont="1" applyAlignment="1" applyProtection="1">
      <alignment vertical="top"/>
      <protection locked="0"/>
    </xf>
    <xf numFmtId="0" fontId="5" fillId="3" borderId="3" xfId="0" applyFont="1" applyFill="1" applyBorder="1" applyAlignment="1" applyProtection="1">
      <alignment vertical="top"/>
      <protection locked="0"/>
    </xf>
    <xf numFmtId="0" fontId="5" fillId="3" borderId="3" xfId="0" applyFont="1" applyFill="1" applyBorder="1" applyProtection="1">
      <protection locked="0"/>
    </xf>
    <xf numFmtId="0" fontId="5" fillId="0" borderId="0" xfId="0" applyFont="1" applyAlignment="1" applyProtection="1">
      <alignment horizontal="left" vertical="top" wrapText="1"/>
      <protection locked="0"/>
    </xf>
    <xf numFmtId="0" fontId="4" fillId="0" borderId="0" xfId="0" applyFont="1" applyAlignment="1" applyProtection="1">
      <alignment wrapText="1"/>
      <protection locked="0"/>
    </xf>
    <xf numFmtId="0" fontId="17" fillId="0" borderId="0" xfId="0" applyFont="1" applyAlignment="1" applyProtection="1">
      <alignment horizontal="right"/>
      <protection locked="0"/>
    </xf>
    <xf numFmtId="166" fontId="13" fillId="2" borderId="4" xfId="0" applyNumberFormat="1" applyFont="1" applyFill="1" applyBorder="1" applyAlignment="1" applyProtection="1">
      <alignment horizontal="center" vertical="center"/>
    </xf>
    <xf numFmtId="0" fontId="5" fillId="3" borderId="3" xfId="0" applyFont="1" applyFill="1" applyBorder="1" applyAlignment="1" applyProtection="1">
      <alignment vertical="center" wrapText="1"/>
      <protection locked="0"/>
    </xf>
    <xf numFmtId="0" fontId="6" fillId="3" borderId="3" xfId="0" applyFont="1" applyFill="1" applyBorder="1" applyAlignment="1" applyProtection="1">
      <alignment vertical="center" wrapText="1"/>
      <protection locked="0"/>
    </xf>
    <xf numFmtId="0" fontId="5" fillId="3" borderId="3" xfId="0" applyFont="1" applyFill="1" applyBorder="1" applyAlignment="1" applyProtection="1">
      <alignment horizontal="center" wrapText="1"/>
      <protection locked="0"/>
    </xf>
    <xf numFmtId="166" fontId="5" fillId="3" borderId="3" xfId="1" applyNumberFormat="1" applyFont="1" applyFill="1" applyBorder="1" applyAlignment="1" applyProtection="1">
      <alignment horizontal="center"/>
      <protection locked="0"/>
    </xf>
    <xf numFmtId="9" fontId="5" fillId="3" borderId="3" xfId="0" applyNumberFormat="1" applyFont="1" applyFill="1" applyBorder="1" applyAlignment="1" applyProtection="1">
      <alignment horizontal="center" wrapText="1"/>
      <protection locked="0"/>
    </xf>
    <xf numFmtId="0" fontId="5" fillId="0" borderId="0" xfId="0" applyFont="1" applyAlignment="1" applyProtection="1">
      <alignment horizontal="left" vertical="top" wrapText="1"/>
      <protection locked="0"/>
    </xf>
    <xf numFmtId="0" fontId="5" fillId="0" borderId="0" xfId="0" applyFont="1" applyAlignment="1" applyProtection="1">
      <protection locked="0"/>
    </xf>
    <xf numFmtId="0" fontId="5" fillId="0" borderId="0" xfId="0" applyFont="1" applyAlignment="1" applyProtection="1">
      <alignment horizontal="left"/>
      <protection locked="0"/>
    </xf>
    <xf numFmtId="0" fontId="2" fillId="0" borderId="0" xfId="0" applyFont="1" applyAlignment="1" applyProtection="1">
      <alignment vertical="center"/>
      <protection locked="0"/>
    </xf>
    <xf numFmtId="0" fontId="5" fillId="0" borderId="0" xfId="0" applyFont="1" applyAlignment="1" applyProtection="1">
      <alignment horizontal="left" vertical="top"/>
      <protection locked="0"/>
    </xf>
    <xf numFmtId="0" fontId="14" fillId="0" borderId="0" xfId="0" applyFont="1" applyAlignment="1" applyProtection="1">
      <alignment wrapText="1"/>
      <protection locked="0"/>
    </xf>
    <xf numFmtId="0" fontId="14" fillId="0" borderId="0" xfId="0" applyFont="1" applyProtection="1">
      <protection locked="0"/>
    </xf>
    <xf numFmtId="0" fontId="10" fillId="0" borderId="0" xfId="0" quotePrefix="1" applyFont="1" applyAlignment="1" applyProtection="1">
      <alignment horizontal="left" vertical="center"/>
      <protection locked="0"/>
    </xf>
    <xf numFmtId="0" fontId="13" fillId="0" borderId="0" xfId="0" applyFont="1" applyAlignment="1" applyProtection="1">
      <alignment horizontal="right" vertical="center"/>
      <protection locked="0"/>
    </xf>
    <xf numFmtId="0" fontId="10" fillId="0" borderId="0" xfId="0" applyFont="1" applyBorder="1" applyAlignment="1" applyProtection="1">
      <alignment horizontal="right"/>
      <protection locked="0"/>
    </xf>
    <xf numFmtId="0" fontId="14" fillId="0" borderId="0" xfId="0" applyFont="1" applyBorder="1" applyProtection="1">
      <protection locked="0"/>
    </xf>
    <xf numFmtId="0" fontId="13" fillId="0" borderId="0" xfId="0" applyFont="1" applyAlignment="1" applyProtection="1">
      <alignment horizontal="left" wrapText="1"/>
      <protection locked="0"/>
    </xf>
    <xf numFmtId="0" fontId="10"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0" fillId="3" borderId="3"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11" fillId="0" borderId="0" xfId="0" applyFont="1" applyAlignment="1" applyProtection="1">
      <alignment horizontal="center" wrapText="1"/>
      <protection locked="0"/>
    </xf>
    <xf numFmtId="0" fontId="1" fillId="3" borderId="3" xfId="0" applyFont="1" applyFill="1" applyBorder="1" applyAlignment="1" applyProtection="1">
      <alignment vertical="center" wrapText="1"/>
      <protection locked="0"/>
    </xf>
    <xf numFmtId="0" fontId="17" fillId="0" borderId="0" xfId="0" applyFont="1" applyAlignment="1" applyProtection="1">
      <alignment horizontal="center" vertical="center"/>
      <protection locked="0"/>
    </xf>
    <xf numFmtId="0" fontId="20" fillId="0" borderId="0" xfId="0" applyFont="1" applyAlignment="1" applyProtection="1">
      <alignment vertical="center"/>
      <protection locked="0"/>
    </xf>
    <xf numFmtId="0" fontId="21" fillId="0" borderId="0" xfId="0" applyFont="1" applyProtection="1">
      <protection locked="0"/>
    </xf>
    <xf numFmtId="0" fontId="1" fillId="0" borderId="0" xfId="0" applyFont="1" applyAlignment="1" applyProtection="1">
      <alignment vertical="center"/>
      <protection locked="0"/>
    </xf>
    <xf numFmtId="0" fontId="1" fillId="0" borderId="0" xfId="0" applyFont="1" applyAlignment="1" applyProtection="1">
      <alignment horizontal="left" vertical="center" wrapText="1"/>
      <protection locked="0"/>
    </xf>
    <xf numFmtId="0" fontId="10"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1"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13" fillId="0" borderId="0" xfId="0" applyFont="1" applyAlignment="1" applyProtection="1">
      <alignment horizontal="left" wrapText="1"/>
      <protection locked="0"/>
    </xf>
    <xf numFmtId="0" fontId="1" fillId="0" borderId="0" xfId="0" applyFont="1" applyAlignment="1" applyProtection="1">
      <alignment horizontal="left" vertical="top" wrapText="1"/>
      <protection locked="0"/>
    </xf>
    <xf numFmtId="0" fontId="1" fillId="0" borderId="0" xfId="0" applyFont="1" applyAlignment="1" applyProtection="1">
      <alignment wrapText="1"/>
      <protection locked="0"/>
    </xf>
    <xf numFmtId="0" fontId="1" fillId="0" borderId="0" xfId="0" applyFont="1" applyAlignment="1" applyProtection="1">
      <alignment horizontal="left"/>
      <protection locked="0"/>
    </xf>
    <xf numFmtId="0" fontId="1" fillId="0" borderId="1"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3" borderId="3" xfId="0" applyFont="1" applyFill="1" applyBorder="1" applyAlignment="1" applyProtection="1">
      <alignment horizontal="left" vertical="top" wrapText="1"/>
      <protection locked="0"/>
    </xf>
    <xf numFmtId="0" fontId="5" fillId="3" borderId="8" xfId="0" applyFont="1" applyFill="1" applyBorder="1" applyAlignment="1" applyProtection="1">
      <alignment horizontal="left" vertical="top" wrapText="1"/>
      <protection locked="0"/>
    </xf>
    <xf numFmtId="0" fontId="5" fillId="3" borderId="9" xfId="0" applyFont="1" applyFill="1" applyBorder="1" applyAlignment="1" applyProtection="1">
      <alignment horizontal="left" vertical="top" wrapText="1"/>
      <protection locked="0"/>
    </xf>
    <xf numFmtId="0" fontId="5" fillId="3" borderId="10" xfId="0" applyFont="1" applyFill="1" applyBorder="1" applyAlignment="1" applyProtection="1">
      <alignment horizontal="left" vertical="top" wrapText="1"/>
      <protection locked="0"/>
    </xf>
    <xf numFmtId="0" fontId="10" fillId="0" borderId="0" xfId="0" quotePrefix="1" applyFont="1" applyAlignment="1" applyProtection="1">
      <alignment horizontal="left" vertical="top" wrapText="1"/>
      <protection locked="0"/>
    </xf>
    <xf numFmtId="0" fontId="13" fillId="0" borderId="0" xfId="0" applyFont="1" applyAlignment="1" applyProtection="1">
      <alignment horizontal="left" wrapText="1"/>
      <protection locked="0"/>
    </xf>
    <xf numFmtId="0" fontId="10" fillId="0" borderId="0" xfId="0" applyFont="1" applyAlignment="1" applyProtection="1">
      <alignment horizontal="left" vertical="top" wrapText="1"/>
      <protection locked="0"/>
    </xf>
    <xf numFmtId="0" fontId="1" fillId="0" borderId="0"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3" borderId="3" xfId="0" applyFont="1" applyFill="1" applyBorder="1" applyAlignment="1" applyProtection="1">
      <alignment horizontal="center" vertical="top" wrapText="1"/>
      <protection locked="0"/>
    </xf>
    <xf numFmtId="0" fontId="6" fillId="3" borderId="5" xfId="0" applyFont="1" applyFill="1" applyBorder="1" applyAlignment="1" applyProtection="1">
      <alignment horizontal="center" vertical="top" wrapText="1"/>
      <protection locked="0"/>
    </xf>
    <xf numFmtId="0" fontId="6" fillId="3" borderId="6" xfId="0" applyFont="1" applyFill="1" applyBorder="1" applyAlignment="1" applyProtection="1">
      <alignment horizontal="center" vertical="top" wrapText="1"/>
      <protection locked="0"/>
    </xf>
    <xf numFmtId="0" fontId="6" fillId="3" borderId="7" xfId="0" applyFont="1" applyFill="1" applyBorder="1" applyAlignment="1" applyProtection="1">
      <alignment horizontal="center" vertical="top" wrapText="1"/>
      <protection locked="0"/>
    </xf>
    <xf numFmtId="0" fontId="3" fillId="0" borderId="0" xfId="0" applyFont="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5" fillId="0" borderId="0" xfId="0" applyFont="1" applyAlignment="1" applyProtection="1">
      <alignment horizontal="left" vertical="center"/>
      <protection locked="0"/>
    </xf>
    <xf numFmtId="0" fontId="0" fillId="0" borderId="0" xfId="0" applyFont="1" applyAlignment="1" applyProtection="1">
      <alignment horizontal="center" vertical="center" wrapText="1"/>
      <protection locked="0"/>
    </xf>
    <xf numFmtId="0" fontId="10" fillId="0" borderId="0" xfId="0" applyFont="1" applyAlignment="1" applyProtection="1">
      <alignment horizontal="center" vertical="center"/>
      <protection locked="0"/>
    </xf>
    <xf numFmtId="0" fontId="13" fillId="0" borderId="0" xfId="0" applyFont="1" applyAlignment="1" applyProtection="1">
      <alignment horizontal="left" vertical="top" wrapText="1"/>
      <protection locked="0"/>
    </xf>
    <xf numFmtId="0" fontId="1"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topLeftCell="A7" zoomScale="90" zoomScaleNormal="90" workbookViewId="0">
      <selection activeCell="O33" sqref="O33"/>
    </sheetView>
  </sheetViews>
  <sheetFormatPr defaultColWidth="10.77734375" defaultRowHeight="18" customHeight="1"/>
  <cols>
    <col min="1" max="2" width="3.109375" style="10" customWidth="1"/>
    <col min="3" max="3" width="46" style="12" customWidth="1"/>
    <col min="4" max="4" width="10" style="12" customWidth="1"/>
    <col min="5" max="6" width="13.77734375" style="12" customWidth="1"/>
    <col min="7" max="7" width="13.77734375" style="10" customWidth="1"/>
    <col min="8" max="8" width="1" style="10" customWidth="1"/>
    <col min="9" max="9" width="48.6640625" style="10" customWidth="1"/>
    <col min="10" max="10" width="3" style="10" customWidth="1"/>
    <col min="11" max="11" width="1.77734375" style="13" customWidth="1"/>
    <col min="12" max="12" width="3.6640625" style="14" customWidth="1"/>
    <col min="13" max="13" width="14.77734375" style="12" customWidth="1"/>
    <col min="14" max="14" width="45" style="12" customWidth="1"/>
    <col min="15" max="15" width="19.109375" style="12" customWidth="1"/>
    <col min="16" max="16" width="19.6640625" style="10" customWidth="1"/>
    <col min="17" max="17" width="40.109375" style="12" customWidth="1"/>
    <col min="18" max="18" width="13.77734375" style="10" customWidth="1"/>
    <col min="19" max="19" width="10.77734375" style="10"/>
    <col min="20" max="20" width="17.109375" style="10" customWidth="1"/>
    <col min="21" max="16384" width="10.77734375" style="10"/>
  </cols>
  <sheetData>
    <row r="1" spans="1:21" s="1" customFormat="1" ht="25.05" customHeight="1">
      <c r="B1" s="103" t="s">
        <v>105</v>
      </c>
      <c r="C1" s="3"/>
      <c r="D1" s="3"/>
      <c r="E1" s="3"/>
      <c r="F1" s="3"/>
      <c r="I1" s="77" t="s">
        <v>81</v>
      </c>
      <c r="K1" s="4"/>
      <c r="L1" s="5"/>
      <c r="M1" s="3"/>
      <c r="N1" s="3"/>
      <c r="O1" s="3"/>
      <c r="Q1" s="3"/>
    </row>
    <row r="2" spans="1:21" s="6" customFormat="1" ht="25.95" customHeight="1">
      <c r="B2" s="104" t="s">
        <v>102</v>
      </c>
      <c r="C2" s="7"/>
      <c r="D2" s="7"/>
      <c r="E2" s="7"/>
      <c r="F2" s="7"/>
      <c r="K2" s="8"/>
      <c r="L2" s="9"/>
      <c r="M2" s="7"/>
      <c r="N2" s="7"/>
      <c r="O2" s="7"/>
      <c r="Q2" s="7"/>
    </row>
    <row r="4" spans="1:21" ht="18" customHeight="1">
      <c r="B4" s="11" t="s">
        <v>10</v>
      </c>
    </row>
    <row r="5" spans="1:21" s="15" customFormat="1" ht="157.05000000000001" customHeight="1">
      <c r="B5" s="129" t="s">
        <v>108</v>
      </c>
      <c r="C5" s="130"/>
      <c r="D5" s="130"/>
      <c r="E5" s="130"/>
      <c r="F5" s="130"/>
      <c r="G5" s="130"/>
      <c r="H5" s="130"/>
      <c r="I5" s="130"/>
      <c r="J5" s="16"/>
      <c r="K5" s="17"/>
      <c r="L5" s="18"/>
      <c r="M5" s="16"/>
      <c r="N5" s="16"/>
      <c r="O5" s="16"/>
      <c r="P5" s="16"/>
      <c r="Q5" s="16"/>
      <c r="R5" s="16"/>
      <c r="S5" s="16"/>
      <c r="T5" s="16"/>
      <c r="U5" s="16"/>
    </row>
    <row r="6" spans="1:21" s="15" customFormat="1" ht="18" customHeight="1">
      <c r="B6" s="75"/>
      <c r="C6" s="20"/>
      <c r="D6" s="20"/>
      <c r="E6" s="20"/>
      <c r="F6" s="20"/>
      <c r="G6" s="20"/>
      <c r="H6" s="20"/>
      <c r="I6" s="20"/>
      <c r="J6" s="20"/>
      <c r="K6" s="21"/>
      <c r="L6" s="18"/>
      <c r="M6" s="16"/>
      <c r="N6" s="16"/>
      <c r="O6" s="16"/>
      <c r="P6" s="16"/>
      <c r="Q6" s="16"/>
      <c r="R6" s="16"/>
      <c r="S6" s="16"/>
      <c r="T6" s="16"/>
      <c r="U6" s="16"/>
    </row>
    <row r="7" spans="1:21" s="15" customFormat="1" ht="18" customHeight="1">
      <c r="B7" s="11" t="s">
        <v>72</v>
      </c>
      <c r="C7" s="20"/>
      <c r="D7" s="20"/>
      <c r="E7" s="20"/>
      <c r="F7" s="20"/>
      <c r="G7" s="20"/>
      <c r="H7" s="20"/>
      <c r="I7" s="20"/>
      <c r="J7" s="20"/>
      <c r="K7" s="21"/>
      <c r="L7" s="18"/>
      <c r="M7" s="16"/>
      <c r="N7" s="16"/>
      <c r="O7" s="16"/>
      <c r="P7" s="16"/>
      <c r="Q7" s="16"/>
      <c r="R7" s="16"/>
      <c r="S7" s="16"/>
      <c r="T7" s="16"/>
      <c r="U7" s="16"/>
    </row>
    <row r="8" spans="1:21" s="15" customFormat="1" ht="22.05" customHeight="1">
      <c r="B8" s="75"/>
      <c r="C8" s="135" t="s">
        <v>73</v>
      </c>
      <c r="D8" s="136"/>
      <c r="E8" s="132"/>
      <c r="F8" s="133"/>
      <c r="G8" s="134"/>
      <c r="H8" s="20"/>
      <c r="I8" s="20"/>
      <c r="J8" s="20"/>
      <c r="K8" s="21"/>
      <c r="L8" s="18"/>
      <c r="M8" s="16"/>
      <c r="N8" s="16"/>
      <c r="O8" s="16"/>
      <c r="P8" s="16"/>
      <c r="Q8" s="16"/>
      <c r="R8" s="16"/>
      <c r="S8" s="16"/>
      <c r="T8" s="16"/>
      <c r="U8" s="16"/>
    </row>
    <row r="9" spans="1:21" s="15" customFormat="1" ht="18" customHeight="1">
      <c r="B9" s="19"/>
      <c r="C9" s="20"/>
      <c r="D9" s="20"/>
      <c r="E9" s="20"/>
      <c r="F9" s="20"/>
      <c r="G9" s="20"/>
      <c r="H9" s="20"/>
      <c r="I9" s="20"/>
      <c r="J9" s="20"/>
      <c r="K9" s="21"/>
      <c r="L9" s="18"/>
      <c r="M9" s="16"/>
      <c r="N9" s="16"/>
      <c r="O9" s="16"/>
      <c r="P9" s="16"/>
      <c r="Q9" s="16"/>
      <c r="R9" s="16"/>
      <c r="S9" s="16"/>
      <c r="T9" s="16"/>
      <c r="U9" s="16"/>
    </row>
    <row r="10" spans="1:21" ht="18" customHeight="1">
      <c r="B10" s="11" t="s">
        <v>20</v>
      </c>
      <c r="L10" s="22" t="s">
        <v>22</v>
      </c>
    </row>
    <row r="11" spans="1:21" ht="18" customHeight="1">
      <c r="B11" s="102" t="s">
        <v>78</v>
      </c>
      <c r="C11" s="12" t="s">
        <v>82</v>
      </c>
      <c r="L11" s="22"/>
    </row>
    <row r="12" spans="1:21" s="15" customFormat="1" ht="18" customHeight="1">
      <c r="B12" s="102" t="s">
        <v>78</v>
      </c>
      <c r="C12" s="111" t="s">
        <v>80</v>
      </c>
      <c r="D12" s="112"/>
      <c r="E12" s="70"/>
      <c r="F12" s="70"/>
      <c r="G12" s="28"/>
      <c r="H12" s="28"/>
      <c r="I12" s="28"/>
      <c r="K12" s="24"/>
      <c r="L12" s="25"/>
      <c r="M12" s="26" t="s">
        <v>21</v>
      </c>
      <c r="N12" s="26" t="s">
        <v>4</v>
      </c>
      <c r="O12" s="26" t="s">
        <v>7</v>
      </c>
      <c r="P12" s="27" t="s">
        <v>50</v>
      </c>
      <c r="Q12" s="23"/>
    </row>
    <row r="13" spans="1:21" s="15" customFormat="1" ht="18" customHeight="1">
      <c r="B13" s="102" t="s">
        <v>78</v>
      </c>
      <c r="C13" s="137" t="s">
        <v>11</v>
      </c>
      <c r="D13" s="137"/>
      <c r="E13" s="70"/>
      <c r="F13" s="70"/>
      <c r="G13" s="28"/>
      <c r="H13" s="28"/>
      <c r="I13" s="28"/>
      <c r="K13" s="24"/>
      <c r="L13" s="25"/>
      <c r="M13" s="19" t="s">
        <v>5</v>
      </c>
      <c r="N13" s="109" t="s">
        <v>89</v>
      </c>
      <c r="O13" s="19" t="s">
        <v>61</v>
      </c>
      <c r="P13" s="28"/>
      <c r="Q13" s="23"/>
    </row>
    <row r="14" spans="1:21" s="15" customFormat="1" ht="18" customHeight="1">
      <c r="B14" s="102" t="s">
        <v>78</v>
      </c>
      <c r="C14" s="15" t="s">
        <v>88</v>
      </c>
      <c r="E14" s="70"/>
      <c r="F14" s="70"/>
      <c r="G14" s="28"/>
      <c r="H14" s="28"/>
      <c r="I14" s="28"/>
      <c r="K14" s="24"/>
      <c r="L14" s="25"/>
      <c r="M14" s="19" t="s">
        <v>9</v>
      </c>
      <c r="N14" s="109" t="s">
        <v>90</v>
      </c>
      <c r="O14" s="19" t="s">
        <v>61</v>
      </c>
      <c r="P14" s="28"/>
      <c r="Q14" s="23"/>
    </row>
    <row r="15" spans="1:21" s="15" customFormat="1" ht="18" customHeight="1">
      <c r="C15" s="71"/>
      <c r="D15" s="71"/>
      <c r="E15" s="72" t="s">
        <v>34</v>
      </c>
      <c r="F15" s="28"/>
      <c r="G15" s="28"/>
      <c r="H15" s="28"/>
      <c r="I15" s="72" t="s">
        <v>34</v>
      </c>
      <c r="K15" s="24"/>
      <c r="L15" s="25"/>
      <c r="M15" s="84" t="s">
        <v>6</v>
      </c>
      <c r="N15" s="109" t="s">
        <v>37</v>
      </c>
      <c r="O15" s="84" t="s">
        <v>61</v>
      </c>
      <c r="P15" s="117" t="s">
        <v>123</v>
      </c>
      <c r="Q15" s="23"/>
    </row>
    <row r="16" spans="1:21" s="15" customFormat="1" ht="18" customHeight="1">
      <c r="A16" s="29"/>
      <c r="B16" s="126" t="s">
        <v>79</v>
      </c>
      <c r="C16" s="127"/>
      <c r="D16" s="128"/>
      <c r="E16" s="131"/>
      <c r="F16" s="131"/>
      <c r="G16" s="131"/>
      <c r="H16" s="28"/>
      <c r="I16" s="73"/>
      <c r="K16" s="24"/>
      <c r="L16" s="25"/>
      <c r="M16" s="84" t="s">
        <v>8</v>
      </c>
      <c r="N16" s="114" t="s">
        <v>122</v>
      </c>
      <c r="O16" s="84" t="s">
        <v>61</v>
      </c>
      <c r="P16" s="118"/>
      <c r="Q16" s="23"/>
    </row>
    <row r="17" spans="1:22" ht="18" customHeight="1">
      <c r="A17" s="29"/>
      <c r="B17" s="127"/>
      <c r="C17" s="127"/>
      <c r="D17" s="128"/>
      <c r="E17" s="131"/>
      <c r="F17" s="131"/>
      <c r="G17" s="131"/>
      <c r="H17" s="64"/>
      <c r="I17" s="74"/>
      <c r="M17" s="10"/>
      <c r="N17" s="10"/>
      <c r="O17" s="10"/>
    </row>
    <row r="18" spans="1:22" ht="18" customHeight="1">
      <c r="A18" s="29"/>
      <c r="B18" s="127"/>
      <c r="C18" s="127"/>
      <c r="D18" s="128"/>
      <c r="E18" s="131"/>
      <c r="F18" s="131"/>
      <c r="G18" s="131"/>
      <c r="H18" s="64"/>
      <c r="I18" s="74"/>
    </row>
    <row r="19" spans="1:22" ht="18" customHeight="1">
      <c r="A19" s="29"/>
      <c r="B19" s="127"/>
      <c r="C19" s="127"/>
      <c r="D19" s="128"/>
      <c r="E19" s="131"/>
      <c r="F19" s="131"/>
      <c r="G19" s="131"/>
      <c r="H19" s="64"/>
      <c r="I19" s="74"/>
    </row>
    <row r="21" spans="1:22" ht="18" customHeight="1">
      <c r="B21" s="11" t="s">
        <v>54</v>
      </c>
      <c r="G21" s="12"/>
      <c r="H21" s="12"/>
      <c r="L21" s="30"/>
      <c r="P21" s="12"/>
    </row>
    <row r="22" spans="1:22" ht="37.950000000000003" customHeight="1">
      <c r="B22" s="125" t="s">
        <v>91</v>
      </c>
      <c r="C22" s="125"/>
      <c r="D22" s="125"/>
      <c r="E22" s="125"/>
      <c r="F22" s="125"/>
      <c r="G22" s="125"/>
      <c r="H22" s="125"/>
      <c r="I22" s="125"/>
      <c r="L22" s="30"/>
      <c r="P22" s="12"/>
    </row>
    <row r="23" spans="1:22" ht="49.95" customHeight="1">
      <c r="C23" s="33"/>
      <c r="D23" s="100" t="s">
        <v>83</v>
      </c>
      <c r="E23" s="31" t="s">
        <v>13</v>
      </c>
      <c r="F23" s="31" t="s">
        <v>12</v>
      </c>
      <c r="G23" s="31" t="s">
        <v>18</v>
      </c>
      <c r="H23" s="99"/>
      <c r="I23" s="32" t="s">
        <v>35</v>
      </c>
      <c r="L23" s="30"/>
      <c r="P23" s="12"/>
    </row>
    <row r="24" spans="1:22" s="33" customFormat="1" ht="18" customHeight="1">
      <c r="C24" s="101" t="s">
        <v>33</v>
      </c>
      <c r="D24" s="98"/>
      <c r="E24" s="34">
        <v>0</v>
      </c>
      <c r="F24" s="35"/>
      <c r="G24" s="58">
        <f>+F24*E24</f>
        <v>0</v>
      </c>
      <c r="H24" s="36"/>
      <c r="I24" s="37"/>
      <c r="K24" s="38"/>
      <c r="L24" s="39"/>
      <c r="M24" s="40"/>
      <c r="N24" s="40"/>
      <c r="O24" s="40"/>
      <c r="Q24" s="40"/>
    </row>
    <row r="25" spans="1:22" s="33" customFormat="1" ht="18" customHeight="1">
      <c r="C25" s="80" t="s">
        <v>0</v>
      </c>
      <c r="D25" s="98"/>
      <c r="E25" s="34">
        <v>0</v>
      </c>
      <c r="F25" s="35"/>
      <c r="G25" s="58">
        <f t="shared" ref="G25:G29" si="0">+F25*E25</f>
        <v>0</v>
      </c>
      <c r="H25" s="41"/>
      <c r="I25" s="37"/>
      <c r="K25" s="38"/>
      <c r="L25" s="39"/>
      <c r="M25" s="40"/>
      <c r="N25" s="40"/>
      <c r="O25" s="138"/>
      <c r="Q25" s="12"/>
      <c r="R25" s="12"/>
      <c r="S25" s="12"/>
      <c r="T25" s="12"/>
      <c r="U25" s="12"/>
      <c r="V25" s="12"/>
    </row>
    <row r="26" spans="1:22" s="33" customFormat="1" ht="18" customHeight="1">
      <c r="C26" s="80" t="s">
        <v>1</v>
      </c>
      <c r="D26" s="98"/>
      <c r="E26" s="34">
        <v>0</v>
      </c>
      <c r="F26" s="35"/>
      <c r="G26" s="58">
        <f t="shared" si="0"/>
        <v>0</v>
      </c>
      <c r="H26" s="41"/>
      <c r="I26" s="37"/>
      <c r="K26" s="38"/>
      <c r="L26" s="39"/>
      <c r="M26" s="40"/>
      <c r="N26" s="40"/>
      <c r="O26" s="138"/>
      <c r="Q26" s="12"/>
      <c r="R26" s="12"/>
      <c r="S26" s="12"/>
      <c r="T26" s="12"/>
      <c r="U26" s="12"/>
      <c r="V26" s="12"/>
    </row>
    <row r="27" spans="1:22" s="33" customFormat="1" ht="18" customHeight="1">
      <c r="C27" s="80" t="s">
        <v>2</v>
      </c>
      <c r="D27" s="98"/>
      <c r="E27" s="34">
        <v>0</v>
      </c>
      <c r="F27" s="35"/>
      <c r="G27" s="58">
        <f t="shared" si="0"/>
        <v>0</v>
      </c>
      <c r="H27" s="41"/>
      <c r="I27" s="37"/>
      <c r="K27" s="38"/>
      <c r="L27" s="39"/>
      <c r="M27" s="40"/>
      <c r="N27" s="40"/>
      <c r="O27" s="40"/>
      <c r="Q27" s="12"/>
      <c r="R27" s="12"/>
      <c r="S27" s="12"/>
      <c r="T27" s="12"/>
      <c r="U27" s="12"/>
      <c r="V27" s="12"/>
    </row>
    <row r="28" spans="1:22" s="33" customFormat="1" ht="18" customHeight="1">
      <c r="C28" s="80" t="s">
        <v>3</v>
      </c>
      <c r="D28" s="98"/>
      <c r="E28" s="34">
        <v>0</v>
      </c>
      <c r="F28" s="35"/>
      <c r="G28" s="58">
        <f t="shared" si="0"/>
        <v>0</v>
      </c>
      <c r="H28" s="41"/>
      <c r="I28" s="37"/>
      <c r="K28" s="38"/>
      <c r="L28" s="39"/>
      <c r="M28" s="40"/>
      <c r="N28" s="40"/>
      <c r="O28" s="40"/>
      <c r="Q28" s="12"/>
      <c r="R28" s="12"/>
      <c r="S28" s="12"/>
      <c r="T28" s="12"/>
      <c r="U28" s="12"/>
      <c r="V28" s="12"/>
    </row>
    <row r="29" spans="1:22" s="33" customFormat="1" ht="18" customHeight="1" thickBot="1">
      <c r="C29" s="79" t="s">
        <v>31</v>
      </c>
      <c r="D29" s="98"/>
      <c r="E29" s="34">
        <v>0</v>
      </c>
      <c r="F29" s="35"/>
      <c r="G29" s="58">
        <f t="shared" si="0"/>
        <v>0</v>
      </c>
      <c r="H29" s="41"/>
      <c r="I29" s="37"/>
      <c r="K29" s="38"/>
      <c r="L29" s="39"/>
      <c r="M29" s="40"/>
      <c r="N29" s="40"/>
      <c r="O29" s="40"/>
      <c r="Q29" s="12"/>
      <c r="R29" s="12"/>
      <c r="S29" s="12"/>
      <c r="T29" s="12"/>
      <c r="U29" s="12"/>
      <c r="V29" s="12"/>
    </row>
    <row r="30" spans="1:22" ht="18" customHeight="1" thickBot="1">
      <c r="F30" s="42" t="s">
        <v>19</v>
      </c>
      <c r="G30" s="59">
        <f>SUM(G24:G29)</f>
        <v>0</v>
      </c>
      <c r="R30" s="12"/>
      <c r="S30" s="12"/>
      <c r="T30" s="12"/>
      <c r="U30" s="12"/>
      <c r="V30" s="12"/>
    </row>
    <row r="31" spans="1:22" ht="18" customHeight="1">
      <c r="F31" s="42"/>
      <c r="G31" s="42"/>
      <c r="R31" s="12"/>
      <c r="S31" s="12"/>
      <c r="T31" s="12"/>
      <c r="U31" s="12"/>
      <c r="V31" s="12"/>
    </row>
    <row r="32" spans="1:22" ht="18" customHeight="1">
      <c r="B32" s="124" t="s">
        <v>92</v>
      </c>
      <c r="C32" s="124"/>
      <c r="D32" s="95"/>
      <c r="E32" s="43"/>
      <c r="F32" s="43"/>
      <c r="R32" s="12"/>
      <c r="S32" s="12"/>
      <c r="T32" s="12"/>
      <c r="U32" s="12"/>
      <c r="V32" s="12"/>
    </row>
    <row r="33" spans="2:22" ht="54" customHeight="1">
      <c r="B33" s="125" t="s">
        <v>93</v>
      </c>
      <c r="C33" s="125"/>
      <c r="D33" s="125"/>
      <c r="E33" s="125"/>
      <c r="F33" s="125"/>
      <c r="G33" s="125"/>
      <c r="H33" s="125"/>
      <c r="I33" s="125"/>
      <c r="R33" s="12"/>
      <c r="S33" s="12"/>
      <c r="T33" s="12"/>
      <c r="U33" s="12"/>
      <c r="V33" s="12"/>
    </row>
    <row r="34" spans="2:22" ht="52.95" customHeight="1">
      <c r="B34" s="44" t="s">
        <v>59</v>
      </c>
      <c r="E34" s="31" t="s">
        <v>14</v>
      </c>
      <c r="F34" s="31" t="s">
        <v>16</v>
      </c>
      <c r="G34" s="31" t="s">
        <v>17</v>
      </c>
      <c r="I34" s="32" t="s">
        <v>35</v>
      </c>
      <c r="L34" s="45" t="s">
        <v>36</v>
      </c>
      <c r="M34" s="10"/>
      <c r="N34" s="10"/>
      <c r="O34" s="10"/>
      <c r="R34" s="46"/>
    </row>
    <row r="35" spans="2:22" ht="18" customHeight="1">
      <c r="B35" s="62" t="s">
        <v>29</v>
      </c>
      <c r="C35" s="48"/>
      <c r="D35" s="48"/>
      <c r="E35" s="63" t="s">
        <v>30</v>
      </c>
      <c r="F35" s="48"/>
      <c r="G35" s="64"/>
      <c r="H35" s="64"/>
      <c r="I35" s="64"/>
      <c r="M35" s="26" t="s">
        <v>28</v>
      </c>
      <c r="N35" s="26" t="s">
        <v>27</v>
      </c>
      <c r="O35" s="47" t="s">
        <v>44</v>
      </c>
      <c r="R35" s="12"/>
    </row>
    <row r="36" spans="2:22" ht="18" customHeight="1">
      <c r="B36" s="64"/>
      <c r="C36" s="76" t="s">
        <v>71</v>
      </c>
      <c r="D36" s="76"/>
      <c r="E36" s="65">
        <v>0.05</v>
      </c>
      <c r="F36" s="81"/>
      <c r="G36" s="66">
        <f>+E36*F36</f>
        <v>0</v>
      </c>
      <c r="H36" s="64"/>
      <c r="I36" s="119"/>
      <c r="M36" s="48" t="s">
        <v>23</v>
      </c>
      <c r="N36" s="115" t="s">
        <v>95</v>
      </c>
      <c r="O36" s="86" t="s">
        <v>62</v>
      </c>
      <c r="R36" s="12"/>
    </row>
    <row r="37" spans="2:22" ht="18" customHeight="1">
      <c r="B37" s="64"/>
      <c r="C37" s="48"/>
      <c r="D37" s="48"/>
      <c r="E37" s="67"/>
      <c r="F37" s="60"/>
      <c r="G37" s="139" t="s">
        <v>60</v>
      </c>
      <c r="H37" s="64"/>
      <c r="I37" s="119"/>
      <c r="M37" s="48" t="s">
        <v>24</v>
      </c>
      <c r="N37" s="115" t="s">
        <v>94</v>
      </c>
      <c r="O37" s="86" t="s">
        <v>63</v>
      </c>
      <c r="R37" s="12"/>
    </row>
    <row r="38" spans="2:22" ht="18" customHeight="1">
      <c r="B38" s="62" t="s">
        <v>77</v>
      </c>
      <c r="C38" s="48"/>
      <c r="D38" s="48"/>
      <c r="E38" s="67"/>
      <c r="F38" s="60"/>
      <c r="G38" s="139"/>
      <c r="H38" s="64"/>
      <c r="I38" s="64"/>
      <c r="L38" s="49" t="s">
        <v>53</v>
      </c>
      <c r="M38" s="48" t="s">
        <v>25</v>
      </c>
      <c r="N38" s="115" t="s">
        <v>96</v>
      </c>
      <c r="O38" s="116" t="s">
        <v>97</v>
      </c>
      <c r="R38" s="12"/>
    </row>
    <row r="39" spans="2:22" ht="18" customHeight="1">
      <c r="B39" s="64"/>
      <c r="C39" s="48" t="s">
        <v>32</v>
      </c>
      <c r="D39" s="48"/>
      <c r="E39" s="65">
        <v>0.05</v>
      </c>
      <c r="F39" s="68">
        <f>+G39/E39</f>
        <v>0</v>
      </c>
      <c r="G39" s="82">
        <v>0</v>
      </c>
      <c r="H39" s="64"/>
      <c r="I39" s="119"/>
      <c r="M39" s="48" t="s">
        <v>26</v>
      </c>
      <c r="N39" s="115" t="s">
        <v>99</v>
      </c>
      <c r="O39" s="116" t="s">
        <v>98</v>
      </c>
    </row>
    <row r="40" spans="2:22" ht="18" customHeight="1">
      <c r="B40" s="50"/>
      <c r="C40" s="48"/>
      <c r="D40" s="48"/>
      <c r="E40" s="48"/>
      <c r="F40" s="48"/>
      <c r="G40" s="64"/>
      <c r="H40" s="64"/>
      <c r="I40" s="119"/>
    </row>
    <row r="41" spans="2:22" ht="18" customHeight="1">
      <c r="B41" s="64"/>
      <c r="C41" s="48"/>
      <c r="D41" s="48"/>
      <c r="E41" s="48"/>
      <c r="F41" s="69" t="s">
        <v>75</v>
      </c>
      <c r="G41" s="61">
        <f>IF(G36&gt;G39,G36,G39)</f>
        <v>0</v>
      </c>
      <c r="H41" s="64"/>
      <c r="I41" s="64"/>
    </row>
    <row r="42" spans="2:22" ht="18" customHeight="1">
      <c r="B42" s="50"/>
    </row>
    <row r="43" spans="2:22" ht="18" customHeight="1">
      <c r="B43" s="140" t="s">
        <v>57</v>
      </c>
      <c r="C43" s="140"/>
      <c r="D43" s="97"/>
      <c r="E43" s="43"/>
      <c r="F43" s="43"/>
      <c r="G43" s="64"/>
      <c r="H43" s="64"/>
      <c r="I43" s="64"/>
    </row>
    <row r="44" spans="2:22" ht="37.049999999999997" customHeight="1">
      <c r="B44" s="125" t="s">
        <v>69</v>
      </c>
      <c r="C44" s="125"/>
      <c r="D44" s="125"/>
      <c r="E44" s="125"/>
      <c r="F44" s="125"/>
      <c r="G44" s="125"/>
      <c r="H44" s="125"/>
      <c r="I44" s="125"/>
    </row>
    <row r="45" spans="2:22" ht="51" customHeight="1">
      <c r="B45" s="64"/>
      <c r="C45" s="51"/>
      <c r="D45" s="96"/>
      <c r="E45" s="51"/>
      <c r="F45" s="31" t="s">
        <v>49</v>
      </c>
      <c r="G45" s="31" t="s">
        <v>76</v>
      </c>
      <c r="H45" s="51"/>
      <c r="I45" s="32" t="s">
        <v>58</v>
      </c>
      <c r="L45" s="45" t="s">
        <v>52</v>
      </c>
      <c r="M45" s="10"/>
      <c r="Q45" s="10"/>
    </row>
    <row r="46" spans="2:22" ht="18" customHeight="1">
      <c r="B46" s="88" t="s">
        <v>66</v>
      </c>
      <c r="E46" s="48"/>
      <c r="F46" s="83">
        <v>0.1</v>
      </c>
      <c r="G46" s="61">
        <f>+($G$30+$G$41)/(1-($F$46+$F$53))*F46</f>
        <v>0</v>
      </c>
      <c r="H46" s="64"/>
      <c r="I46" s="120"/>
      <c r="M46" s="53" t="s">
        <v>28</v>
      </c>
      <c r="N46" s="27" t="s">
        <v>45</v>
      </c>
      <c r="O46" s="27" t="s">
        <v>74</v>
      </c>
      <c r="R46" s="12"/>
    </row>
    <row r="47" spans="2:22" ht="18" customHeight="1">
      <c r="B47" s="64"/>
      <c r="C47" s="91" t="s">
        <v>84</v>
      </c>
      <c r="D47" s="91"/>
      <c r="E47" s="89"/>
      <c r="F47" s="89"/>
      <c r="G47" s="90"/>
      <c r="H47" s="64"/>
      <c r="I47" s="121"/>
      <c r="M47" s="54" t="s">
        <v>41</v>
      </c>
      <c r="N47" s="105" t="s">
        <v>101</v>
      </c>
      <c r="O47" s="55">
        <v>0.05</v>
      </c>
      <c r="R47" s="12"/>
    </row>
    <row r="48" spans="2:22" ht="18" customHeight="1">
      <c r="B48" s="64"/>
      <c r="C48" s="123" t="s">
        <v>119</v>
      </c>
      <c r="D48" s="123"/>
      <c r="E48" s="123"/>
      <c r="F48" s="123"/>
      <c r="G48" s="123"/>
      <c r="H48" s="64"/>
      <c r="I48" s="122"/>
      <c r="L48" s="49" t="s">
        <v>53</v>
      </c>
      <c r="M48" s="54" t="s">
        <v>42</v>
      </c>
      <c r="N48" s="105" t="s">
        <v>85</v>
      </c>
      <c r="O48" s="55">
        <v>0.1</v>
      </c>
      <c r="R48" s="12"/>
    </row>
    <row r="49" spans="2:18" ht="18" customHeight="1">
      <c r="B49" s="64"/>
      <c r="H49" s="64"/>
      <c r="I49" s="64"/>
      <c r="M49" s="54" t="s">
        <v>40</v>
      </c>
      <c r="N49" s="106" t="s">
        <v>100</v>
      </c>
      <c r="O49" s="55">
        <v>0.15</v>
      </c>
      <c r="R49" s="12"/>
    </row>
    <row r="50" spans="2:18" ht="18" customHeight="1">
      <c r="B50" s="11" t="s">
        <v>56</v>
      </c>
    </row>
    <row r="51" spans="2:18" ht="39" customHeight="1">
      <c r="B51" s="125" t="s">
        <v>68</v>
      </c>
      <c r="C51" s="125"/>
      <c r="D51" s="125"/>
      <c r="E51" s="125"/>
      <c r="F51" s="125"/>
      <c r="G51" s="125"/>
      <c r="H51" s="125"/>
      <c r="I51" s="125"/>
    </row>
    <row r="52" spans="2:18" ht="39" customHeight="1">
      <c r="B52" s="51"/>
      <c r="C52" s="51"/>
      <c r="D52" s="96"/>
      <c r="E52" s="51"/>
      <c r="F52" s="31" t="s">
        <v>49</v>
      </c>
      <c r="G52" s="31" t="s">
        <v>38</v>
      </c>
      <c r="H52" s="51"/>
      <c r="I52" s="32" t="s">
        <v>67</v>
      </c>
      <c r="L52" s="45" t="s">
        <v>39</v>
      </c>
      <c r="M52" s="10"/>
    </row>
    <row r="53" spans="2:18" ht="18" customHeight="1">
      <c r="B53" s="85" t="s">
        <v>43</v>
      </c>
      <c r="C53" s="10"/>
      <c r="D53" s="10"/>
      <c r="E53" s="60"/>
      <c r="F53" s="83">
        <v>0.15</v>
      </c>
      <c r="G53" s="61">
        <f>+($G$30+$G$41)/(1-($F$46+$F$53))*F53</f>
        <v>0</v>
      </c>
      <c r="I53" s="120"/>
      <c r="M53" s="53" t="s">
        <v>28</v>
      </c>
      <c r="N53" s="27" t="s">
        <v>45</v>
      </c>
      <c r="O53" s="27" t="s">
        <v>74</v>
      </c>
    </row>
    <row r="54" spans="2:18" ht="18" customHeight="1">
      <c r="C54" s="91" t="s">
        <v>118</v>
      </c>
      <c r="D54" s="91"/>
      <c r="E54" s="89"/>
      <c r="F54" s="89"/>
      <c r="G54" s="90"/>
      <c r="I54" s="121"/>
      <c r="M54" s="54" t="s">
        <v>41</v>
      </c>
      <c r="N54" s="52" t="s">
        <v>48</v>
      </c>
      <c r="O54" s="55">
        <v>0.1</v>
      </c>
    </row>
    <row r="55" spans="2:18" ht="18" customHeight="1">
      <c r="C55" s="123" t="s">
        <v>119</v>
      </c>
      <c r="D55" s="123"/>
      <c r="E55" s="123"/>
      <c r="F55" s="123"/>
      <c r="G55" s="123"/>
      <c r="I55" s="122"/>
      <c r="L55" s="49" t="s">
        <v>53</v>
      </c>
      <c r="M55" s="54" t="s">
        <v>42</v>
      </c>
      <c r="N55" s="87" t="s">
        <v>47</v>
      </c>
      <c r="O55" s="55">
        <v>0.15</v>
      </c>
    </row>
    <row r="56" spans="2:18" ht="18" customHeight="1">
      <c r="C56" s="71"/>
      <c r="D56" s="71"/>
      <c r="E56" s="71"/>
      <c r="F56" s="71"/>
      <c r="G56" s="71"/>
      <c r="M56" s="54" t="s">
        <v>40</v>
      </c>
      <c r="N56" s="56" t="s">
        <v>46</v>
      </c>
      <c r="O56" s="55">
        <v>0.2</v>
      </c>
      <c r="P56" s="12"/>
    </row>
    <row r="57" spans="2:18" ht="18" customHeight="1" thickBot="1">
      <c r="E57" s="30"/>
      <c r="F57" s="14"/>
      <c r="G57" s="14"/>
    </row>
    <row r="58" spans="2:18" ht="27" customHeight="1" thickBot="1">
      <c r="F58" s="92" t="s">
        <v>103</v>
      </c>
      <c r="G58" s="78">
        <f>+G53+G46+G41+G30</f>
        <v>0</v>
      </c>
      <c r="H58" s="11"/>
      <c r="I58" s="2" t="s">
        <v>70</v>
      </c>
    </row>
    <row r="60" spans="2:18" ht="18" customHeight="1">
      <c r="E60" s="57"/>
      <c r="G60" s="93"/>
      <c r="H60" s="90"/>
      <c r="I60" s="125"/>
    </row>
    <row r="61" spans="2:18" ht="18" customHeight="1">
      <c r="G61" s="90"/>
      <c r="H61" s="90"/>
      <c r="I61" s="125"/>
    </row>
    <row r="62" spans="2:18" ht="18" customHeight="1">
      <c r="E62" s="57"/>
      <c r="G62" s="94"/>
      <c r="H62" s="90"/>
      <c r="I62" s="125"/>
      <c r="R62" s="12"/>
    </row>
    <row r="63" spans="2:18" ht="18" customHeight="1">
      <c r="G63" s="89"/>
      <c r="H63" s="89"/>
      <c r="I63" s="125"/>
      <c r="R63" s="12"/>
    </row>
    <row r="64" spans="2:18" ht="18" customHeight="1">
      <c r="G64" s="89"/>
      <c r="H64" s="89"/>
      <c r="I64" s="125"/>
    </row>
    <row r="65" spans="7:9" ht="18" customHeight="1">
      <c r="G65" s="89"/>
      <c r="H65" s="89"/>
      <c r="I65" s="125"/>
    </row>
    <row r="66" spans="7:9" ht="18" customHeight="1">
      <c r="G66" s="12"/>
      <c r="H66" s="12"/>
      <c r="I66" s="12"/>
    </row>
    <row r="67" spans="7:9" ht="18" customHeight="1">
      <c r="G67" s="12"/>
      <c r="H67" s="12"/>
      <c r="I67" s="12"/>
    </row>
    <row r="68" spans="7:9" ht="7.05" customHeight="1">
      <c r="G68" s="12"/>
      <c r="H68" s="12"/>
      <c r="I68" s="12"/>
    </row>
    <row r="69" spans="7:9" ht="18" customHeight="1">
      <c r="G69" s="12"/>
      <c r="H69" s="12"/>
      <c r="I69" s="12"/>
    </row>
  </sheetData>
  <sheetProtection algorithmName="SHA-512" hashValue="5GX8OfdveCAZCO8i9dlXoncwKx+BwzEs6ywMGMNY6BpmxkxUikn4pkBnrRndoEJdmrhhWW6tOM4EfbhS+KmNZw==" saltValue="i6+jmu1GWeJm6O0eF6lIBA==" spinCount="100000" sheet="1" objects="1" scenarios="1" insertColumns="0" insertRows="0"/>
  <mergeCells count="25">
    <mergeCell ref="I60:I65"/>
    <mergeCell ref="O25:O26"/>
    <mergeCell ref="B22:I22"/>
    <mergeCell ref="B51:I51"/>
    <mergeCell ref="G37:G38"/>
    <mergeCell ref="B43:C43"/>
    <mergeCell ref="B44:I44"/>
    <mergeCell ref="C55:G55"/>
    <mergeCell ref="I53:I55"/>
    <mergeCell ref="B5:I5"/>
    <mergeCell ref="E16:G16"/>
    <mergeCell ref="E17:G17"/>
    <mergeCell ref="E18:G18"/>
    <mergeCell ref="E19:G19"/>
    <mergeCell ref="E8:G8"/>
    <mergeCell ref="C8:D8"/>
    <mergeCell ref="C13:D13"/>
    <mergeCell ref="P15:P16"/>
    <mergeCell ref="I36:I37"/>
    <mergeCell ref="I39:I40"/>
    <mergeCell ref="I46:I48"/>
    <mergeCell ref="C48:G48"/>
    <mergeCell ref="B32:C32"/>
    <mergeCell ref="B33:I33"/>
    <mergeCell ref="B16:D1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tabSelected="1" topLeftCell="A31" workbookViewId="0">
      <selection activeCell="I38" sqref="I38"/>
    </sheetView>
  </sheetViews>
  <sheetFormatPr defaultColWidth="10.77734375" defaultRowHeight="14.4"/>
  <cols>
    <col min="1" max="2" width="3.109375" style="10" customWidth="1"/>
    <col min="3" max="3" width="46" style="12" customWidth="1"/>
    <col min="4" max="4" width="10" style="12" customWidth="1"/>
    <col min="5" max="6" width="13.77734375" style="12" customWidth="1"/>
    <col min="7" max="7" width="13.77734375" style="10" customWidth="1"/>
    <col min="8" max="8" width="1" style="10" customWidth="1"/>
    <col min="9" max="9" width="48.6640625" style="10" customWidth="1"/>
    <col min="10" max="10" width="3" style="10" customWidth="1"/>
    <col min="11" max="11" width="1.77734375" style="13" customWidth="1"/>
    <col min="12" max="12" width="3.6640625" style="14" customWidth="1"/>
    <col min="13" max="13" width="14.77734375" style="12" customWidth="1"/>
    <col min="14" max="14" width="52.33203125" style="12" customWidth="1"/>
    <col min="15" max="15" width="19.109375" style="12" customWidth="1"/>
    <col min="16" max="16" width="19.6640625" style="10" customWidth="1"/>
    <col min="17" max="17" width="40.109375" style="12" customWidth="1"/>
    <col min="18" max="18" width="13.77734375" style="10" customWidth="1"/>
    <col min="19" max="19" width="10.77734375" style="10"/>
    <col min="20" max="20" width="17.109375" style="10" customWidth="1"/>
    <col min="21" max="16384" width="10.77734375" style="10"/>
  </cols>
  <sheetData>
    <row r="1" spans="1:21" s="1" customFormat="1" ht="25.05" customHeight="1">
      <c r="B1" s="103" t="s">
        <v>105</v>
      </c>
      <c r="C1" s="3"/>
      <c r="D1" s="3"/>
      <c r="E1" s="3"/>
      <c r="F1" s="3"/>
      <c r="I1" s="77" t="s">
        <v>81</v>
      </c>
      <c r="K1" s="4"/>
      <c r="L1" s="5"/>
      <c r="M1" s="3"/>
      <c r="N1" s="3"/>
      <c r="O1" s="3"/>
      <c r="Q1" s="3"/>
    </row>
    <row r="2" spans="1:21" s="6" customFormat="1" ht="25.95" customHeight="1">
      <c r="B2" s="104" t="s">
        <v>104</v>
      </c>
      <c r="C2" s="7"/>
      <c r="D2" s="7"/>
      <c r="E2" s="7"/>
      <c r="F2" s="7"/>
      <c r="K2" s="8"/>
      <c r="L2" s="9"/>
      <c r="M2" s="7"/>
      <c r="N2" s="7"/>
      <c r="O2" s="7"/>
      <c r="Q2" s="7"/>
    </row>
    <row r="4" spans="1:21" ht="18" customHeight="1">
      <c r="B4" s="11" t="s">
        <v>10</v>
      </c>
    </row>
    <row r="5" spans="1:21" s="15" customFormat="1" ht="157.05000000000001" customHeight="1">
      <c r="B5" s="129" t="s">
        <v>107</v>
      </c>
      <c r="C5" s="130"/>
      <c r="D5" s="130"/>
      <c r="E5" s="130"/>
      <c r="F5" s="130"/>
      <c r="G5" s="130"/>
      <c r="H5" s="130"/>
      <c r="I5" s="130"/>
      <c r="J5" s="16"/>
      <c r="K5" s="17"/>
      <c r="L5" s="18"/>
      <c r="M5" s="16"/>
      <c r="N5" s="16"/>
      <c r="O5" s="16"/>
      <c r="P5" s="16"/>
      <c r="Q5" s="16"/>
      <c r="R5" s="16"/>
      <c r="S5" s="16"/>
      <c r="T5" s="16"/>
      <c r="U5" s="16"/>
    </row>
    <row r="6" spans="1:21" s="15" customFormat="1" ht="18" customHeight="1">
      <c r="B6" s="110"/>
      <c r="C6" s="20"/>
      <c r="D6" s="20"/>
      <c r="E6" s="20"/>
      <c r="F6" s="20"/>
      <c r="G6" s="20"/>
      <c r="H6" s="20"/>
      <c r="I6" s="20"/>
      <c r="J6" s="20"/>
      <c r="K6" s="21"/>
      <c r="L6" s="18"/>
      <c r="M6" s="16"/>
      <c r="N6" s="16"/>
      <c r="O6" s="16"/>
      <c r="P6" s="16"/>
      <c r="Q6" s="16"/>
      <c r="R6" s="16"/>
      <c r="S6" s="16"/>
      <c r="T6" s="16"/>
      <c r="U6" s="16"/>
    </row>
    <row r="7" spans="1:21" s="15" customFormat="1" ht="18" customHeight="1">
      <c r="B7" s="11" t="s">
        <v>72</v>
      </c>
      <c r="C7" s="20"/>
      <c r="D7" s="20"/>
      <c r="E7" s="20"/>
      <c r="F7" s="20"/>
      <c r="G7" s="20"/>
      <c r="H7" s="20"/>
      <c r="I7" s="20"/>
      <c r="J7" s="20"/>
      <c r="K7" s="21"/>
      <c r="L7" s="18"/>
      <c r="M7" s="16"/>
      <c r="N7" s="16"/>
      <c r="O7" s="16"/>
      <c r="P7" s="16"/>
      <c r="Q7" s="16"/>
      <c r="R7" s="16"/>
      <c r="S7" s="16"/>
      <c r="T7" s="16"/>
      <c r="U7" s="16"/>
    </row>
    <row r="8" spans="1:21" s="15" customFormat="1" ht="22.05" customHeight="1">
      <c r="B8" s="110"/>
      <c r="C8" s="135" t="s">
        <v>73</v>
      </c>
      <c r="D8" s="136"/>
      <c r="E8" s="132"/>
      <c r="F8" s="133"/>
      <c r="G8" s="134"/>
      <c r="H8" s="20"/>
      <c r="I8" s="20"/>
      <c r="J8" s="20"/>
      <c r="K8" s="21"/>
      <c r="L8" s="18"/>
      <c r="M8" s="16"/>
      <c r="N8" s="16"/>
      <c r="O8" s="16"/>
      <c r="P8" s="16"/>
      <c r="Q8" s="16"/>
      <c r="R8" s="16"/>
      <c r="S8" s="16"/>
      <c r="T8" s="16"/>
      <c r="U8" s="16"/>
    </row>
    <row r="9" spans="1:21" s="15" customFormat="1" ht="18" customHeight="1">
      <c r="B9" s="110"/>
      <c r="C9" s="20"/>
      <c r="D9" s="20"/>
      <c r="E9" s="20"/>
      <c r="F9" s="20"/>
      <c r="G9" s="20"/>
      <c r="H9" s="20"/>
      <c r="I9" s="20"/>
      <c r="J9" s="20"/>
      <c r="K9" s="21"/>
      <c r="L9" s="18"/>
      <c r="M9" s="16"/>
      <c r="N9" s="16"/>
      <c r="O9" s="16"/>
      <c r="P9" s="16"/>
      <c r="Q9" s="16"/>
      <c r="R9" s="16"/>
      <c r="S9" s="16"/>
      <c r="T9" s="16"/>
      <c r="U9" s="16"/>
    </row>
    <row r="10" spans="1:21" ht="18" customHeight="1">
      <c r="B10" s="11" t="s">
        <v>20</v>
      </c>
      <c r="L10" s="22" t="s">
        <v>22</v>
      </c>
    </row>
    <row r="11" spans="1:21" ht="18" customHeight="1">
      <c r="B11" s="102" t="s">
        <v>78</v>
      </c>
      <c r="C11" s="12" t="s">
        <v>106</v>
      </c>
      <c r="L11" s="22"/>
    </row>
    <row r="12" spans="1:21" s="15" customFormat="1" ht="18" customHeight="1">
      <c r="B12" s="102" t="s">
        <v>78</v>
      </c>
      <c r="C12" s="141" t="s">
        <v>87</v>
      </c>
      <c r="D12" s="142"/>
      <c r="E12" s="70"/>
      <c r="F12" s="70"/>
      <c r="G12" s="28"/>
      <c r="H12" s="28"/>
      <c r="I12" s="28"/>
      <c r="K12" s="24"/>
      <c r="L12" s="25"/>
      <c r="M12" s="26" t="s">
        <v>21</v>
      </c>
      <c r="N12" s="26" t="s">
        <v>4</v>
      </c>
      <c r="O12" s="26" t="s">
        <v>7</v>
      </c>
      <c r="P12" s="27" t="s">
        <v>50</v>
      </c>
      <c r="Q12" s="23"/>
    </row>
    <row r="13" spans="1:21" s="15" customFormat="1" ht="18" customHeight="1">
      <c r="B13" s="102" t="s">
        <v>78</v>
      </c>
      <c r="C13" s="141" t="s">
        <v>80</v>
      </c>
      <c r="D13" s="142"/>
      <c r="E13" s="70"/>
      <c r="F13" s="70"/>
      <c r="G13" s="28"/>
      <c r="H13" s="28"/>
      <c r="I13" s="28"/>
      <c r="K13" s="24"/>
      <c r="L13" s="25"/>
      <c r="M13" s="110" t="s">
        <v>5</v>
      </c>
      <c r="N13" s="110" t="s">
        <v>15</v>
      </c>
      <c r="O13" s="110" t="s">
        <v>61</v>
      </c>
      <c r="P13" s="28"/>
      <c r="Q13" s="23"/>
    </row>
    <row r="14" spans="1:21" s="15" customFormat="1" ht="18" customHeight="1">
      <c r="B14" s="102" t="s">
        <v>78</v>
      </c>
      <c r="C14" s="137" t="s">
        <v>11</v>
      </c>
      <c r="D14" s="137"/>
      <c r="E14" s="70"/>
      <c r="F14" s="70"/>
      <c r="G14" s="28"/>
      <c r="H14" s="28"/>
      <c r="I14" s="28"/>
      <c r="K14" s="24"/>
      <c r="L14" s="25"/>
      <c r="M14" s="110" t="s">
        <v>9</v>
      </c>
      <c r="N14" s="110" t="s">
        <v>51</v>
      </c>
      <c r="O14" s="110" t="s">
        <v>61</v>
      </c>
      <c r="P14" s="28"/>
      <c r="Q14" s="23"/>
    </row>
    <row r="15" spans="1:21" s="15" customFormat="1" ht="18" customHeight="1">
      <c r="B15" s="102" t="s">
        <v>78</v>
      </c>
      <c r="C15" s="71" t="s">
        <v>112</v>
      </c>
      <c r="D15" s="71"/>
      <c r="E15" s="72" t="s">
        <v>34</v>
      </c>
      <c r="F15" s="28"/>
      <c r="G15" s="28"/>
      <c r="H15" s="28"/>
      <c r="I15" s="72" t="s">
        <v>34</v>
      </c>
      <c r="K15" s="24"/>
      <c r="L15" s="25"/>
      <c r="M15" s="110" t="s">
        <v>6</v>
      </c>
      <c r="N15" s="114" t="s">
        <v>37</v>
      </c>
      <c r="O15" s="110" t="s">
        <v>61</v>
      </c>
      <c r="P15" s="117" t="s">
        <v>123</v>
      </c>
      <c r="Q15" s="23"/>
    </row>
    <row r="16" spans="1:21" s="15" customFormat="1" ht="18" customHeight="1">
      <c r="A16" s="29"/>
      <c r="B16" s="126" t="s">
        <v>79</v>
      </c>
      <c r="C16" s="127"/>
      <c r="D16" s="128"/>
      <c r="E16" s="131"/>
      <c r="F16" s="131"/>
      <c r="G16" s="131"/>
      <c r="H16" s="28"/>
      <c r="I16" s="73"/>
      <c r="K16" s="24"/>
      <c r="L16" s="25"/>
      <c r="M16" s="110" t="s">
        <v>8</v>
      </c>
      <c r="N16" s="114" t="s">
        <v>122</v>
      </c>
      <c r="O16" s="110" t="s">
        <v>61</v>
      </c>
      <c r="P16" s="118"/>
      <c r="Q16" s="23"/>
    </row>
    <row r="17" spans="1:22" ht="18" customHeight="1">
      <c r="A17" s="29"/>
      <c r="B17" s="127"/>
      <c r="C17" s="127"/>
      <c r="D17" s="128"/>
      <c r="E17" s="131"/>
      <c r="F17" s="131"/>
      <c r="G17" s="131"/>
      <c r="H17" s="64"/>
      <c r="I17" s="74"/>
      <c r="M17" s="10"/>
      <c r="N17" s="10"/>
      <c r="O17" s="10"/>
    </row>
    <row r="18" spans="1:22" ht="18" customHeight="1">
      <c r="A18" s="29"/>
      <c r="B18" s="127"/>
      <c r="C18" s="127"/>
      <c r="D18" s="128"/>
      <c r="E18" s="131"/>
      <c r="F18" s="131"/>
      <c r="G18" s="131"/>
      <c r="H18" s="64"/>
      <c r="I18" s="74"/>
    </row>
    <row r="19" spans="1:22" ht="18" customHeight="1">
      <c r="A19" s="29"/>
      <c r="B19" s="127"/>
      <c r="C19" s="127"/>
      <c r="D19" s="128"/>
      <c r="E19" s="131"/>
      <c r="F19" s="131"/>
      <c r="G19" s="131"/>
      <c r="H19" s="64"/>
      <c r="I19" s="74"/>
    </row>
    <row r="21" spans="1:22" ht="18" customHeight="1">
      <c r="B21" s="11" t="s">
        <v>54</v>
      </c>
      <c r="G21" s="12"/>
      <c r="H21" s="12"/>
      <c r="L21" s="30"/>
      <c r="P21" s="12"/>
    </row>
    <row r="22" spans="1:22" ht="37.950000000000003" customHeight="1">
      <c r="B22" s="125" t="s">
        <v>109</v>
      </c>
      <c r="C22" s="125"/>
      <c r="D22" s="125"/>
      <c r="E22" s="125"/>
      <c r="F22" s="125"/>
      <c r="G22" s="125"/>
      <c r="H22" s="125"/>
      <c r="I22" s="125"/>
      <c r="L22" s="30"/>
      <c r="P22" s="12"/>
    </row>
    <row r="23" spans="1:22" ht="49.95" customHeight="1">
      <c r="C23" s="33"/>
      <c r="D23" s="100" t="s">
        <v>83</v>
      </c>
      <c r="E23" s="31" t="s">
        <v>13</v>
      </c>
      <c r="F23" s="31" t="s">
        <v>12</v>
      </c>
      <c r="G23" s="31" t="s">
        <v>18</v>
      </c>
      <c r="H23" s="99"/>
      <c r="I23" s="32" t="s">
        <v>35</v>
      </c>
      <c r="L23" s="30"/>
      <c r="P23" s="12"/>
    </row>
    <row r="24" spans="1:22" s="33" customFormat="1" ht="18" customHeight="1">
      <c r="C24" s="101" t="s">
        <v>33</v>
      </c>
      <c r="D24" s="98"/>
      <c r="E24" s="34">
        <v>0</v>
      </c>
      <c r="F24" s="35"/>
      <c r="G24" s="58">
        <f>+F24*E24</f>
        <v>0</v>
      </c>
      <c r="H24" s="36"/>
      <c r="I24" s="37"/>
      <c r="K24" s="38"/>
      <c r="L24" s="39"/>
      <c r="M24" s="40"/>
      <c r="N24" s="40"/>
      <c r="O24" s="40"/>
      <c r="Q24" s="40"/>
    </row>
    <row r="25" spans="1:22" s="33" customFormat="1" ht="18" customHeight="1">
      <c r="C25" s="80" t="s">
        <v>0</v>
      </c>
      <c r="D25" s="98"/>
      <c r="E25" s="34">
        <v>0</v>
      </c>
      <c r="F25" s="35"/>
      <c r="G25" s="58">
        <f t="shared" ref="G25:G29" si="0">+F25*E25</f>
        <v>0</v>
      </c>
      <c r="H25" s="41"/>
      <c r="I25" s="37"/>
      <c r="K25" s="38"/>
      <c r="L25" s="39"/>
      <c r="M25" s="40"/>
      <c r="N25" s="40"/>
      <c r="O25" s="138"/>
      <c r="Q25" s="12"/>
      <c r="R25" s="12"/>
      <c r="S25" s="12"/>
      <c r="T25" s="12"/>
      <c r="U25" s="12"/>
      <c r="V25" s="12"/>
    </row>
    <row r="26" spans="1:22" s="33" customFormat="1" ht="18" customHeight="1">
      <c r="C26" s="80" t="s">
        <v>1</v>
      </c>
      <c r="D26" s="98"/>
      <c r="E26" s="34">
        <v>0</v>
      </c>
      <c r="F26" s="35"/>
      <c r="G26" s="58">
        <f t="shared" si="0"/>
        <v>0</v>
      </c>
      <c r="H26" s="41"/>
      <c r="I26" s="37"/>
      <c r="K26" s="38"/>
      <c r="L26" s="39"/>
      <c r="M26" s="40"/>
      <c r="N26" s="40"/>
      <c r="O26" s="138"/>
      <c r="Q26" s="12"/>
      <c r="R26" s="12"/>
      <c r="S26" s="12"/>
      <c r="T26" s="12"/>
      <c r="U26" s="12"/>
      <c r="V26" s="12"/>
    </row>
    <row r="27" spans="1:22" s="33" customFormat="1" ht="18" customHeight="1">
      <c r="C27" s="80" t="s">
        <v>2</v>
      </c>
      <c r="D27" s="98"/>
      <c r="E27" s="34">
        <v>0</v>
      </c>
      <c r="F27" s="35"/>
      <c r="G27" s="58">
        <f t="shared" si="0"/>
        <v>0</v>
      </c>
      <c r="H27" s="41"/>
      <c r="I27" s="37"/>
      <c r="K27" s="38"/>
      <c r="L27" s="39"/>
      <c r="M27" s="40"/>
      <c r="N27" s="40"/>
      <c r="O27" s="40"/>
      <c r="Q27" s="12"/>
      <c r="R27" s="12"/>
      <c r="S27" s="12"/>
      <c r="T27" s="12"/>
      <c r="U27" s="12"/>
      <c r="V27" s="12"/>
    </row>
    <row r="28" spans="1:22" s="33" customFormat="1" ht="18" customHeight="1">
      <c r="C28" s="80" t="s">
        <v>3</v>
      </c>
      <c r="D28" s="98"/>
      <c r="E28" s="34">
        <v>0</v>
      </c>
      <c r="F28" s="35"/>
      <c r="G28" s="58">
        <f t="shared" si="0"/>
        <v>0</v>
      </c>
      <c r="H28" s="41"/>
      <c r="I28" s="37"/>
      <c r="K28" s="38"/>
      <c r="L28" s="39"/>
      <c r="M28" s="40"/>
      <c r="N28" s="40"/>
      <c r="O28" s="40"/>
      <c r="Q28" s="12"/>
      <c r="R28" s="12"/>
      <c r="S28" s="12"/>
      <c r="T28" s="12"/>
      <c r="U28" s="12"/>
      <c r="V28" s="12"/>
    </row>
    <row r="29" spans="1:22" s="33" customFormat="1" ht="18" customHeight="1" thickBot="1">
      <c r="C29" s="79" t="s">
        <v>31</v>
      </c>
      <c r="D29" s="98"/>
      <c r="E29" s="34">
        <v>0</v>
      </c>
      <c r="F29" s="35"/>
      <c r="G29" s="58">
        <f t="shared" si="0"/>
        <v>0</v>
      </c>
      <c r="H29" s="41"/>
      <c r="I29" s="37"/>
      <c r="K29" s="38"/>
      <c r="L29" s="39"/>
      <c r="M29" s="40"/>
      <c r="N29" s="40"/>
      <c r="O29" s="40"/>
      <c r="Q29" s="12"/>
      <c r="R29" s="12"/>
      <c r="S29" s="12"/>
      <c r="T29" s="12"/>
      <c r="U29" s="12"/>
      <c r="V29" s="12"/>
    </row>
    <row r="30" spans="1:22" ht="18" customHeight="1" thickBot="1">
      <c r="F30" s="42" t="s">
        <v>19</v>
      </c>
      <c r="G30" s="59">
        <f>SUM(G24:G29)</f>
        <v>0</v>
      </c>
      <c r="R30" s="12"/>
      <c r="S30" s="12"/>
      <c r="T30" s="12"/>
      <c r="U30" s="12"/>
      <c r="V30" s="12"/>
    </row>
    <row r="31" spans="1:22" ht="18" customHeight="1">
      <c r="F31" s="42"/>
      <c r="G31" s="42"/>
      <c r="R31" s="12"/>
      <c r="S31" s="12"/>
      <c r="T31" s="12"/>
      <c r="U31" s="12"/>
      <c r="V31" s="12"/>
    </row>
    <row r="32" spans="1:22" ht="18" customHeight="1">
      <c r="B32" s="124" t="s">
        <v>55</v>
      </c>
      <c r="C32" s="124"/>
      <c r="D32" s="113"/>
      <c r="E32" s="43"/>
      <c r="F32" s="43"/>
      <c r="R32" s="12"/>
      <c r="S32" s="12"/>
      <c r="T32" s="12"/>
      <c r="U32" s="12"/>
      <c r="V32" s="12"/>
    </row>
    <row r="33" spans="2:22" ht="54" customHeight="1">
      <c r="B33" s="125" t="s">
        <v>110</v>
      </c>
      <c r="C33" s="125"/>
      <c r="D33" s="125"/>
      <c r="E33" s="125"/>
      <c r="F33" s="125"/>
      <c r="G33" s="125"/>
      <c r="H33" s="125"/>
      <c r="I33" s="125"/>
      <c r="R33" s="12"/>
      <c r="S33" s="12"/>
      <c r="T33" s="12"/>
      <c r="U33" s="12"/>
      <c r="V33" s="12"/>
    </row>
    <row r="34" spans="2:22" ht="52.95" customHeight="1">
      <c r="B34" s="44" t="s">
        <v>59</v>
      </c>
      <c r="E34" s="31" t="s">
        <v>14</v>
      </c>
      <c r="F34" s="31" t="s">
        <v>16</v>
      </c>
      <c r="G34" s="31" t="s">
        <v>17</v>
      </c>
      <c r="I34" s="32" t="s">
        <v>35</v>
      </c>
      <c r="L34" s="45" t="s">
        <v>120</v>
      </c>
      <c r="M34" s="10"/>
      <c r="N34" s="10"/>
      <c r="O34" s="10"/>
      <c r="R34" s="46"/>
    </row>
    <row r="35" spans="2:22" ht="18" customHeight="1">
      <c r="B35" s="62" t="s">
        <v>29</v>
      </c>
      <c r="C35" s="48"/>
      <c r="D35" s="48"/>
      <c r="E35" s="63" t="s">
        <v>30</v>
      </c>
      <c r="F35" s="48"/>
      <c r="G35" s="64"/>
      <c r="H35" s="64"/>
      <c r="I35" s="64"/>
      <c r="M35" s="26" t="s">
        <v>28</v>
      </c>
      <c r="N35" s="26" t="s">
        <v>27</v>
      </c>
      <c r="O35" s="47" t="s">
        <v>44</v>
      </c>
      <c r="R35" s="12"/>
    </row>
    <row r="36" spans="2:22" ht="18" customHeight="1">
      <c r="B36" s="64"/>
      <c r="C36" s="76" t="s">
        <v>71</v>
      </c>
      <c r="D36" s="76"/>
      <c r="E36" s="65">
        <v>0.05</v>
      </c>
      <c r="F36" s="81"/>
      <c r="G36" s="66">
        <f>+E36*F36</f>
        <v>0</v>
      </c>
      <c r="H36" s="64"/>
      <c r="I36" s="119"/>
      <c r="M36" s="48" t="s">
        <v>23</v>
      </c>
      <c r="N36" s="115" t="s">
        <v>113</v>
      </c>
      <c r="O36" s="86" t="s">
        <v>62</v>
      </c>
      <c r="R36" s="12"/>
    </row>
    <row r="37" spans="2:22" ht="18" customHeight="1">
      <c r="B37" s="64"/>
      <c r="C37" s="48"/>
      <c r="D37" s="48"/>
      <c r="E37" s="67"/>
      <c r="F37" s="60"/>
      <c r="G37" s="139" t="s">
        <v>60</v>
      </c>
      <c r="H37" s="64"/>
      <c r="I37" s="119"/>
      <c r="M37" s="48" t="s">
        <v>24</v>
      </c>
      <c r="N37" s="115" t="s">
        <v>114</v>
      </c>
      <c r="O37" s="86" t="s">
        <v>63</v>
      </c>
      <c r="R37" s="12"/>
    </row>
    <row r="38" spans="2:22" ht="18" customHeight="1">
      <c r="B38" s="62" t="s">
        <v>77</v>
      </c>
      <c r="C38" s="48"/>
      <c r="D38" s="48"/>
      <c r="E38" s="67"/>
      <c r="F38" s="60"/>
      <c r="G38" s="139"/>
      <c r="H38" s="64"/>
      <c r="I38" s="64"/>
      <c r="L38" s="49" t="s">
        <v>53</v>
      </c>
      <c r="M38" s="48" t="s">
        <v>25</v>
      </c>
      <c r="N38" s="115" t="s">
        <v>117</v>
      </c>
      <c r="O38" s="86" t="s">
        <v>64</v>
      </c>
      <c r="R38" s="12"/>
    </row>
    <row r="39" spans="2:22" ht="18" customHeight="1">
      <c r="B39" s="64"/>
      <c r="C39" s="48" t="s">
        <v>32</v>
      </c>
      <c r="D39" s="48"/>
      <c r="E39" s="65">
        <v>0.05</v>
      </c>
      <c r="F39" s="68">
        <f>+G39/E39</f>
        <v>0</v>
      </c>
      <c r="G39" s="82">
        <v>0</v>
      </c>
      <c r="H39" s="64"/>
      <c r="I39" s="119"/>
      <c r="M39" s="48" t="s">
        <v>26</v>
      </c>
      <c r="N39" s="115" t="s">
        <v>115</v>
      </c>
      <c r="O39" s="86" t="s">
        <v>65</v>
      </c>
    </row>
    <row r="40" spans="2:22" ht="18" customHeight="1">
      <c r="B40" s="50"/>
      <c r="C40" s="48"/>
      <c r="D40" s="48"/>
      <c r="E40" s="48"/>
      <c r="F40" s="48"/>
      <c r="G40" s="64"/>
      <c r="H40" s="64"/>
      <c r="I40" s="119"/>
    </row>
    <row r="41" spans="2:22" ht="18" customHeight="1">
      <c r="B41" s="64"/>
      <c r="C41" s="48"/>
      <c r="D41" s="48"/>
      <c r="E41" s="48"/>
      <c r="F41" s="69" t="s">
        <v>75</v>
      </c>
      <c r="G41" s="61">
        <f>IF(G36&gt;G39,G36,G39)</f>
        <v>0</v>
      </c>
      <c r="H41" s="64"/>
      <c r="I41" s="64"/>
    </row>
    <row r="42" spans="2:22" ht="18" customHeight="1">
      <c r="B42" s="50"/>
    </row>
    <row r="43" spans="2:22" ht="18" customHeight="1">
      <c r="B43" s="140" t="s">
        <v>57</v>
      </c>
      <c r="C43" s="140"/>
      <c r="D43" s="108"/>
      <c r="E43" s="43"/>
      <c r="F43" s="43"/>
      <c r="G43" s="64"/>
      <c r="H43" s="64"/>
      <c r="I43" s="64"/>
    </row>
    <row r="44" spans="2:22" ht="37.049999999999997" customHeight="1">
      <c r="B44" s="125" t="s">
        <v>69</v>
      </c>
      <c r="C44" s="125"/>
      <c r="D44" s="125"/>
      <c r="E44" s="125"/>
      <c r="F44" s="125"/>
      <c r="G44" s="125"/>
      <c r="H44" s="125"/>
      <c r="I44" s="125"/>
    </row>
    <row r="45" spans="2:22" ht="51" customHeight="1">
      <c r="B45" s="64"/>
      <c r="C45" s="107"/>
      <c r="D45" s="107"/>
      <c r="E45" s="107"/>
      <c r="F45" s="31" t="s">
        <v>49</v>
      </c>
      <c r="G45" s="31" t="s">
        <v>76</v>
      </c>
      <c r="H45" s="107"/>
      <c r="I45" s="32" t="s">
        <v>58</v>
      </c>
      <c r="L45" s="45" t="s">
        <v>52</v>
      </c>
      <c r="M45" s="10"/>
      <c r="Q45" s="10"/>
    </row>
    <row r="46" spans="2:22" ht="18" customHeight="1">
      <c r="B46" s="88" t="s">
        <v>66</v>
      </c>
      <c r="E46" s="48"/>
      <c r="F46" s="83">
        <v>0.1</v>
      </c>
      <c r="G46" s="61">
        <f>+($G$30+$G$41)/(1-($F$46+$F$53))*F46</f>
        <v>0</v>
      </c>
      <c r="H46" s="64"/>
      <c r="I46" s="120"/>
      <c r="M46" s="53" t="s">
        <v>28</v>
      </c>
      <c r="N46" s="27" t="s">
        <v>45</v>
      </c>
      <c r="O46" s="27" t="s">
        <v>74</v>
      </c>
      <c r="R46" s="12"/>
    </row>
    <row r="47" spans="2:22" ht="18" customHeight="1">
      <c r="B47" s="64"/>
      <c r="C47" s="91" t="s">
        <v>84</v>
      </c>
      <c r="D47" s="91"/>
      <c r="E47" s="89"/>
      <c r="F47" s="89"/>
      <c r="G47" s="90"/>
      <c r="H47" s="64"/>
      <c r="I47" s="121"/>
      <c r="M47" s="54" t="s">
        <v>41</v>
      </c>
      <c r="N47" s="105" t="s">
        <v>86</v>
      </c>
      <c r="O47" s="55">
        <v>0.05</v>
      </c>
      <c r="R47" s="12"/>
    </row>
    <row r="48" spans="2:22" ht="18" customHeight="1">
      <c r="B48" s="64"/>
      <c r="C48" s="123" t="s">
        <v>119</v>
      </c>
      <c r="D48" s="123"/>
      <c r="E48" s="123"/>
      <c r="F48" s="123"/>
      <c r="G48" s="123"/>
      <c r="H48" s="64"/>
      <c r="I48" s="122"/>
      <c r="L48" s="49" t="s">
        <v>53</v>
      </c>
      <c r="M48" s="54" t="s">
        <v>42</v>
      </c>
      <c r="N48" s="105" t="s">
        <v>116</v>
      </c>
      <c r="O48" s="55">
        <v>0.1</v>
      </c>
      <c r="R48" s="12"/>
    </row>
    <row r="49" spans="2:18" ht="18" customHeight="1">
      <c r="B49" s="64"/>
      <c r="H49" s="64"/>
      <c r="I49" s="64"/>
      <c r="M49" s="54" t="s">
        <v>40</v>
      </c>
      <c r="N49" s="106" t="s">
        <v>121</v>
      </c>
      <c r="O49" s="55">
        <v>0.15</v>
      </c>
      <c r="R49" s="12"/>
    </row>
    <row r="50" spans="2:18" ht="18" customHeight="1">
      <c r="B50" s="11" t="s">
        <v>56</v>
      </c>
    </row>
    <row r="51" spans="2:18" ht="39" customHeight="1">
      <c r="B51" s="125" t="s">
        <v>68</v>
      </c>
      <c r="C51" s="125"/>
      <c r="D51" s="125"/>
      <c r="E51" s="125"/>
      <c r="F51" s="125"/>
      <c r="G51" s="125"/>
      <c r="H51" s="125"/>
      <c r="I51" s="125"/>
    </row>
    <row r="52" spans="2:18" ht="39" customHeight="1">
      <c r="B52" s="107"/>
      <c r="C52" s="107"/>
      <c r="D52" s="107"/>
      <c r="E52" s="107"/>
      <c r="F52" s="31" t="s">
        <v>49</v>
      </c>
      <c r="G52" s="31" t="s">
        <v>38</v>
      </c>
      <c r="H52" s="107"/>
      <c r="I52" s="32" t="s">
        <v>67</v>
      </c>
      <c r="L52" s="45" t="s">
        <v>39</v>
      </c>
      <c r="M52" s="10"/>
    </row>
    <row r="53" spans="2:18" ht="18" customHeight="1">
      <c r="B53" s="85" t="s">
        <v>43</v>
      </c>
      <c r="C53" s="10"/>
      <c r="D53" s="10"/>
      <c r="E53" s="60"/>
      <c r="F53" s="83">
        <v>0.15</v>
      </c>
      <c r="G53" s="61">
        <f>+($G$30+$G$41)/(1-($F$46+$F$53))*F53</f>
        <v>0</v>
      </c>
      <c r="I53" s="120"/>
      <c r="M53" s="53" t="s">
        <v>28</v>
      </c>
      <c r="N53" s="27" t="s">
        <v>45</v>
      </c>
      <c r="O53" s="27" t="s">
        <v>74</v>
      </c>
    </row>
    <row r="54" spans="2:18" ht="18" customHeight="1">
      <c r="C54" s="91" t="s">
        <v>118</v>
      </c>
      <c r="D54" s="91"/>
      <c r="E54" s="89"/>
      <c r="F54" s="89"/>
      <c r="G54" s="90"/>
      <c r="I54" s="121"/>
      <c r="M54" s="54" t="s">
        <v>41</v>
      </c>
      <c r="N54" s="52" t="s">
        <v>48</v>
      </c>
      <c r="O54" s="55">
        <v>0.1</v>
      </c>
    </row>
    <row r="55" spans="2:18" ht="18" customHeight="1">
      <c r="C55" s="123" t="s">
        <v>119</v>
      </c>
      <c r="D55" s="123"/>
      <c r="E55" s="123"/>
      <c r="F55" s="123"/>
      <c r="G55" s="123"/>
      <c r="I55" s="122"/>
      <c r="L55" s="49" t="s">
        <v>53</v>
      </c>
      <c r="M55" s="54" t="s">
        <v>42</v>
      </c>
      <c r="N55" s="87" t="s">
        <v>47</v>
      </c>
      <c r="O55" s="55">
        <v>0.15</v>
      </c>
    </row>
    <row r="56" spans="2:18" ht="18" customHeight="1">
      <c r="C56" s="71"/>
      <c r="D56" s="71"/>
      <c r="E56" s="71"/>
      <c r="F56" s="71"/>
      <c r="G56" s="71"/>
      <c r="M56" s="54" t="s">
        <v>40</v>
      </c>
      <c r="N56" s="56" t="s">
        <v>46</v>
      </c>
      <c r="O56" s="55">
        <v>0.2</v>
      </c>
      <c r="P56" s="12"/>
    </row>
    <row r="57" spans="2:18" ht="18" customHeight="1" thickBot="1">
      <c r="E57" s="30"/>
      <c r="F57" s="14"/>
      <c r="G57" s="14"/>
    </row>
    <row r="58" spans="2:18" ht="27" customHeight="1" thickBot="1">
      <c r="F58" s="92" t="s">
        <v>111</v>
      </c>
      <c r="G58" s="78">
        <f>+G53+G46+G41+G30</f>
        <v>0</v>
      </c>
      <c r="H58" s="11"/>
      <c r="I58" s="2" t="s">
        <v>70</v>
      </c>
    </row>
    <row r="60" spans="2:18" ht="18" customHeight="1">
      <c r="E60" s="57"/>
      <c r="G60" s="93"/>
      <c r="H60" s="90"/>
      <c r="I60" s="125"/>
    </row>
    <row r="61" spans="2:18" ht="18" customHeight="1">
      <c r="G61" s="90"/>
      <c r="H61" s="90"/>
      <c r="I61" s="125"/>
    </row>
    <row r="62" spans="2:18" ht="18" customHeight="1">
      <c r="E62" s="57"/>
      <c r="G62" s="94"/>
      <c r="H62" s="90"/>
      <c r="I62" s="125"/>
      <c r="R62" s="12"/>
    </row>
    <row r="63" spans="2:18" ht="18" customHeight="1">
      <c r="G63" s="89"/>
      <c r="H63" s="89"/>
      <c r="I63" s="125"/>
      <c r="R63" s="12"/>
    </row>
    <row r="64" spans="2:18" ht="18" customHeight="1">
      <c r="G64" s="89"/>
      <c r="H64" s="89"/>
      <c r="I64" s="125"/>
    </row>
    <row r="65" spans="7:9" ht="18" customHeight="1">
      <c r="G65" s="89"/>
      <c r="H65" s="89"/>
      <c r="I65" s="125"/>
    </row>
    <row r="66" spans="7:9" ht="18" customHeight="1">
      <c r="G66" s="12"/>
      <c r="H66" s="12"/>
      <c r="I66" s="12"/>
    </row>
    <row r="67" spans="7:9" ht="18" customHeight="1">
      <c r="G67" s="12"/>
      <c r="H67" s="12"/>
      <c r="I67" s="12"/>
    </row>
    <row r="68" spans="7:9" ht="7.05" customHeight="1">
      <c r="G68" s="12"/>
      <c r="H68" s="12"/>
      <c r="I68" s="12"/>
    </row>
    <row r="69" spans="7:9" ht="18" customHeight="1">
      <c r="G69" s="12"/>
      <c r="H69" s="12"/>
      <c r="I69" s="12"/>
    </row>
  </sheetData>
  <mergeCells count="27">
    <mergeCell ref="I53:I55"/>
    <mergeCell ref="C55:G55"/>
    <mergeCell ref="I60:I65"/>
    <mergeCell ref="I39:I40"/>
    <mergeCell ref="B43:C43"/>
    <mergeCell ref="B44:I44"/>
    <mergeCell ref="I46:I48"/>
    <mergeCell ref="C48:G48"/>
    <mergeCell ref="B51:I51"/>
    <mergeCell ref="B22:I22"/>
    <mergeCell ref="O25:O26"/>
    <mergeCell ref="B32:C32"/>
    <mergeCell ref="B33:I33"/>
    <mergeCell ref="I36:I37"/>
    <mergeCell ref="G37:G38"/>
    <mergeCell ref="P15:P16"/>
    <mergeCell ref="B16:D19"/>
    <mergeCell ref="E16:G16"/>
    <mergeCell ref="E17:G17"/>
    <mergeCell ref="E18:G18"/>
    <mergeCell ref="E19:G19"/>
    <mergeCell ref="C14:D14"/>
    <mergeCell ref="B5:I5"/>
    <mergeCell ref="C8:D8"/>
    <mergeCell ref="E8:G8"/>
    <mergeCell ref="C12:D12"/>
    <mergeCell ref="C13:D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LIMC (Mining-Backfilling)</vt:lpstr>
      <vt:lpstr>LIMC (Concentration)</vt:lpstr>
    </vt:vector>
  </TitlesOfParts>
  <Company>Rio Tinto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Fillion, Mathieu (RTFT)</dc:creator>
  <cp:lastModifiedBy>Theberge, Martin (RTIT)</cp:lastModifiedBy>
  <cp:lastPrinted>2019-10-31T16:34:53Z</cp:lastPrinted>
  <dcterms:created xsi:type="dcterms:W3CDTF">2019-10-30T20:19:56Z</dcterms:created>
  <dcterms:modified xsi:type="dcterms:W3CDTF">2020-09-29T16:01:11Z</dcterms:modified>
</cp:coreProperties>
</file>